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denniskonu/Library/Mobile Documents/com~apple~CloudDocs/My Hustle/Gobisnix/GoBisnix Strategy/Web Site/Online Templates/Cash Flow Projections/"/>
    </mc:Choice>
  </mc:AlternateContent>
  <xr:revisionPtr revIDLastSave="0" documentId="8_{39B37E17-062A-764B-9422-47760F17CF2B}" xr6:coauthVersionLast="47" xr6:coauthVersionMax="47" xr10:uidLastSave="{00000000-0000-0000-0000-000000000000}"/>
  <bookViews>
    <workbookView xWindow="0" yWindow="660" windowWidth="30240" windowHeight="18980" activeTab="1" xr2:uid="{00000000-000D-0000-FFFF-FFFF00000000}"/>
  </bookViews>
  <sheets>
    <sheet name="Lists" sheetId="1" state="hidden" r:id="rId1"/>
    <sheet name="Instructions" sheetId="2" r:id="rId2"/>
    <sheet name="Assumptions" sheetId="3" r:id="rId3"/>
    <sheet name="Base Forecast" sheetId="4" r:id="rId4"/>
    <sheet name="Downside" sheetId="5" r:id="rId5"/>
    <sheet name="Upside" sheetId="6" r:id="rId6"/>
    <sheet name="Dashboard" sheetId="7" r:id="rId7"/>
    <sheet name="Charts" sheetId="8" r:id="rId8"/>
    <sheet name="Checks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9" l="1"/>
  <c r="C7" i="9" s="1"/>
  <c r="B6" i="9"/>
  <c r="C6" i="9" s="1"/>
  <c r="B5" i="9"/>
  <c r="C5" i="9" s="1"/>
  <c r="G16" i="8"/>
  <c r="F16" i="8"/>
  <c r="G15" i="8"/>
  <c r="F15" i="8"/>
  <c r="G14" i="8"/>
  <c r="F14" i="8"/>
  <c r="G13" i="8"/>
  <c r="F13" i="8"/>
  <c r="G12" i="8"/>
  <c r="F12" i="8"/>
  <c r="G11" i="8"/>
  <c r="F11" i="8"/>
  <c r="G10" i="8"/>
  <c r="F10" i="8"/>
  <c r="G9" i="8"/>
  <c r="F9" i="8"/>
  <c r="G8" i="8"/>
  <c r="F8" i="8"/>
  <c r="E21" i="7"/>
  <c r="E20" i="7"/>
  <c r="E19" i="7"/>
  <c r="E18" i="7"/>
  <c r="E17" i="7"/>
  <c r="E16" i="7"/>
  <c r="E15" i="7"/>
  <c r="E14" i="7"/>
  <c r="E13" i="7"/>
  <c r="E12" i="7"/>
  <c r="E11" i="7"/>
  <c r="E10" i="7"/>
  <c r="A5" i="7"/>
  <c r="M27" i="6"/>
  <c r="L27" i="6"/>
  <c r="K27" i="6"/>
  <c r="J27" i="6"/>
  <c r="I27" i="6"/>
  <c r="H27" i="6"/>
  <c r="G27" i="6"/>
  <c r="F27" i="6"/>
  <c r="E27" i="6"/>
  <c r="D27" i="6"/>
  <c r="C27" i="6"/>
  <c r="B27" i="6"/>
  <c r="M26" i="6"/>
  <c r="L26" i="6"/>
  <c r="K26" i="6"/>
  <c r="J26" i="6"/>
  <c r="I26" i="6"/>
  <c r="H26" i="6"/>
  <c r="G26" i="6"/>
  <c r="F26" i="6"/>
  <c r="E26" i="6"/>
  <c r="D26" i="6"/>
  <c r="C26" i="6"/>
  <c r="B26" i="6"/>
  <c r="M25" i="6"/>
  <c r="L25" i="6"/>
  <c r="K25" i="6"/>
  <c r="J25" i="6"/>
  <c r="I25" i="6"/>
  <c r="H25" i="6"/>
  <c r="G25" i="6"/>
  <c r="F25" i="6"/>
  <c r="E25" i="6"/>
  <c r="D25" i="6"/>
  <c r="C25" i="6"/>
  <c r="B25" i="6"/>
  <c r="M24" i="6"/>
  <c r="L24" i="6"/>
  <c r="K24" i="6"/>
  <c r="J24" i="6"/>
  <c r="I24" i="6"/>
  <c r="H24" i="6"/>
  <c r="G24" i="6"/>
  <c r="F24" i="6"/>
  <c r="E24" i="6"/>
  <c r="D24" i="6"/>
  <c r="C24" i="6"/>
  <c r="B24" i="6"/>
  <c r="M23" i="6"/>
  <c r="L23" i="6"/>
  <c r="K23" i="6"/>
  <c r="J23" i="6"/>
  <c r="I23" i="6"/>
  <c r="H23" i="6"/>
  <c r="G23" i="6"/>
  <c r="F23" i="6"/>
  <c r="F28" i="6" s="1"/>
  <c r="E23" i="6"/>
  <c r="E28" i="6" s="1"/>
  <c r="D23" i="6"/>
  <c r="D28" i="6" s="1"/>
  <c r="C23" i="6"/>
  <c r="C28" i="6" s="1"/>
  <c r="B23" i="6"/>
  <c r="B28" i="6" s="1"/>
  <c r="M22" i="6"/>
  <c r="M28" i="6" s="1"/>
  <c r="L22" i="6"/>
  <c r="L28" i="6" s="1"/>
  <c r="K22" i="6"/>
  <c r="K28" i="6" s="1"/>
  <c r="J22" i="6"/>
  <c r="J28" i="6" s="1"/>
  <c r="I22" i="6"/>
  <c r="I28" i="6" s="1"/>
  <c r="H22" i="6"/>
  <c r="H28" i="6" s="1"/>
  <c r="G22" i="6"/>
  <c r="G28" i="6" s="1"/>
  <c r="F22" i="6"/>
  <c r="E22" i="6"/>
  <c r="D22" i="6"/>
  <c r="C22" i="6"/>
  <c r="B22" i="6"/>
  <c r="M21" i="6"/>
  <c r="L21" i="6"/>
  <c r="K21" i="6"/>
  <c r="J21" i="6"/>
  <c r="I21" i="6"/>
  <c r="H21" i="6"/>
  <c r="G21" i="6"/>
  <c r="F21" i="6"/>
  <c r="E21" i="6"/>
  <c r="D21" i="6"/>
  <c r="C21" i="6"/>
  <c r="B21" i="6"/>
  <c r="M20" i="6"/>
  <c r="L20" i="6"/>
  <c r="K20" i="6"/>
  <c r="J20" i="6"/>
  <c r="I20" i="6"/>
  <c r="H20" i="6"/>
  <c r="G20" i="6"/>
  <c r="F20" i="6"/>
  <c r="E20" i="6"/>
  <c r="D20" i="6"/>
  <c r="C20" i="6"/>
  <c r="B20" i="6"/>
  <c r="M19" i="6"/>
  <c r="L19" i="6"/>
  <c r="K19" i="6"/>
  <c r="J19" i="6"/>
  <c r="I19" i="6"/>
  <c r="H19" i="6"/>
  <c r="G19" i="6"/>
  <c r="F19" i="6"/>
  <c r="E19" i="6"/>
  <c r="D19" i="6"/>
  <c r="C19" i="6"/>
  <c r="B19" i="6"/>
  <c r="M18" i="6"/>
  <c r="L18" i="6"/>
  <c r="K18" i="6"/>
  <c r="J18" i="6"/>
  <c r="I18" i="6"/>
  <c r="H18" i="6"/>
  <c r="G18" i="6"/>
  <c r="F18" i="6"/>
  <c r="E18" i="6"/>
  <c r="D18" i="6"/>
  <c r="C18" i="6"/>
  <c r="B18" i="6"/>
  <c r="M17" i="6"/>
  <c r="L17" i="6"/>
  <c r="K17" i="6"/>
  <c r="J17" i="6"/>
  <c r="I17" i="6"/>
  <c r="H17" i="6"/>
  <c r="G17" i="6"/>
  <c r="F17" i="6"/>
  <c r="E17" i="6"/>
  <c r="D17" i="6"/>
  <c r="C17" i="6"/>
  <c r="B17" i="6"/>
  <c r="M16" i="6"/>
  <c r="L16" i="6"/>
  <c r="K16" i="6"/>
  <c r="J16" i="6"/>
  <c r="I16" i="6"/>
  <c r="H16" i="6"/>
  <c r="G16" i="6"/>
  <c r="F16" i="6"/>
  <c r="E16" i="6"/>
  <c r="D16" i="6"/>
  <c r="C16" i="6"/>
  <c r="B16" i="6"/>
  <c r="M15" i="6"/>
  <c r="L15" i="6"/>
  <c r="K15" i="6"/>
  <c r="J15" i="6"/>
  <c r="I15" i="6"/>
  <c r="H15" i="6"/>
  <c r="G15" i="6"/>
  <c r="F15" i="6"/>
  <c r="E15" i="6"/>
  <c r="D15" i="6"/>
  <c r="C15" i="6"/>
  <c r="B15" i="6"/>
  <c r="M11" i="6"/>
  <c r="L11" i="6"/>
  <c r="K11" i="6"/>
  <c r="J11" i="6"/>
  <c r="I11" i="6"/>
  <c r="H11" i="6"/>
  <c r="G11" i="6"/>
  <c r="F11" i="6"/>
  <c r="E11" i="6"/>
  <c r="D11" i="6"/>
  <c r="C11" i="6"/>
  <c r="B11" i="6"/>
  <c r="M10" i="6"/>
  <c r="L10" i="6"/>
  <c r="K10" i="6"/>
  <c r="J10" i="6"/>
  <c r="I10" i="6"/>
  <c r="H10" i="6"/>
  <c r="G10" i="6"/>
  <c r="F10" i="6"/>
  <c r="E10" i="6"/>
  <c r="D10" i="6"/>
  <c r="C10" i="6"/>
  <c r="B10" i="6"/>
  <c r="M9" i="6"/>
  <c r="L9" i="6"/>
  <c r="K9" i="6"/>
  <c r="J9" i="6"/>
  <c r="I9" i="6"/>
  <c r="H9" i="6"/>
  <c r="G9" i="6"/>
  <c r="F9" i="6"/>
  <c r="E9" i="6"/>
  <c r="D9" i="6"/>
  <c r="C9" i="6"/>
  <c r="B9" i="6"/>
  <c r="M8" i="6"/>
  <c r="L8" i="6"/>
  <c r="K8" i="6"/>
  <c r="J8" i="6"/>
  <c r="I8" i="6"/>
  <c r="H8" i="6"/>
  <c r="G8" i="6"/>
  <c r="F8" i="6"/>
  <c r="E8" i="6"/>
  <c r="D8" i="6"/>
  <c r="C8" i="6"/>
  <c r="B8" i="6"/>
  <c r="M7" i="6"/>
  <c r="M12" i="6" s="1"/>
  <c r="M30" i="6" s="1"/>
  <c r="L7" i="6"/>
  <c r="L12" i="6" s="1"/>
  <c r="L30" i="6" s="1"/>
  <c r="K7" i="6"/>
  <c r="K12" i="6" s="1"/>
  <c r="K30" i="6" s="1"/>
  <c r="J7" i="6"/>
  <c r="J12" i="6" s="1"/>
  <c r="J30" i="6" s="1"/>
  <c r="I7" i="6"/>
  <c r="I12" i="6" s="1"/>
  <c r="I30" i="6" s="1"/>
  <c r="H7" i="6"/>
  <c r="H12" i="6" s="1"/>
  <c r="H30" i="6" s="1"/>
  <c r="G7" i="6"/>
  <c r="G12" i="6" s="1"/>
  <c r="G30" i="6" s="1"/>
  <c r="F7" i="6"/>
  <c r="F12" i="6" s="1"/>
  <c r="F30" i="6" s="1"/>
  <c r="E7" i="6"/>
  <c r="E12" i="6" s="1"/>
  <c r="E30" i="6" s="1"/>
  <c r="D7" i="6"/>
  <c r="D12" i="6" s="1"/>
  <c r="D30" i="6" s="1"/>
  <c r="C7" i="6"/>
  <c r="C12" i="6" s="1"/>
  <c r="C30" i="6" s="1"/>
  <c r="B7" i="6"/>
  <c r="B12" i="6" s="1"/>
  <c r="B30" i="6" s="1"/>
  <c r="B5" i="6"/>
  <c r="M27" i="5"/>
  <c r="L27" i="5"/>
  <c r="K27" i="5"/>
  <c r="J27" i="5"/>
  <c r="I27" i="5"/>
  <c r="H27" i="5"/>
  <c r="G27" i="5"/>
  <c r="F27" i="5"/>
  <c r="E27" i="5"/>
  <c r="D27" i="5"/>
  <c r="C27" i="5"/>
  <c r="B27" i="5"/>
  <c r="M26" i="5"/>
  <c r="L26" i="5"/>
  <c r="K26" i="5"/>
  <c r="J26" i="5"/>
  <c r="I26" i="5"/>
  <c r="H26" i="5"/>
  <c r="G26" i="5"/>
  <c r="F26" i="5"/>
  <c r="E26" i="5"/>
  <c r="D26" i="5"/>
  <c r="C26" i="5"/>
  <c r="B26" i="5"/>
  <c r="M25" i="5"/>
  <c r="L25" i="5"/>
  <c r="K25" i="5"/>
  <c r="J25" i="5"/>
  <c r="I25" i="5"/>
  <c r="H25" i="5"/>
  <c r="G25" i="5"/>
  <c r="F25" i="5"/>
  <c r="E25" i="5"/>
  <c r="D25" i="5"/>
  <c r="C25" i="5"/>
  <c r="B25" i="5"/>
  <c r="M24" i="5"/>
  <c r="L24" i="5"/>
  <c r="K24" i="5"/>
  <c r="J24" i="5"/>
  <c r="I24" i="5"/>
  <c r="H24" i="5"/>
  <c r="G24" i="5"/>
  <c r="F24" i="5"/>
  <c r="E24" i="5"/>
  <c r="D24" i="5"/>
  <c r="C24" i="5"/>
  <c r="B24" i="5"/>
  <c r="M23" i="5"/>
  <c r="L23" i="5"/>
  <c r="K23" i="5"/>
  <c r="J23" i="5"/>
  <c r="I23" i="5"/>
  <c r="H23" i="5"/>
  <c r="G23" i="5"/>
  <c r="F23" i="5"/>
  <c r="E23" i="5"/>
  <c r="D23" i="5"/>
  <c r="C23" i="5"/>
  <c r="B23" i="5"/>
  <c r="M22" i="5"/>
  <c r="L22" i="5"/>
  <c r="K22" i="5"/>
  <c r="J22" i="5"/>
  <c r="I22" i="5"/>
  <c r="H22" i="5"/>
  <c r="G22" i="5"/>
  <c r="F22" i="5"/>
  <c r="E22" i="5"/>
  <c r="D22" i="5"/>
  <c r="C22" i="5"/>
  <c r="B22" i="5"/>
  <c r="M21" i="5"/>
  <c r="L21" i="5"/>
  <c r="K21" i="5"/>
  <c r="J21" i="5"/>
  <c r="I21" i="5"/>
  <c r="H21" i="5"/>
  <c r="G21" i="5"/>
  <c r="F21" i="5"/>
  <c r="E21" i="5"/>
  <c r="D21" i="5"/>
  <c r="C21" i="5"/>
  <c r="B21" i="5"/>
  <c r="M20" i="5"/>
  <c r="L20" i="5"/>
  <c r="K20" i="5"/>
  <c r="J20" i="5"/>
  <c r="I20" i="5"/>
  <c r="H20" i="5"/>
  <c r="G20" i="5"/>
  <c r="F20" i="5"/>
  <c r="E20" i="5"/>
  <c r="D20" i="5"/>
  <c r="C20" i="5"/>
  <c r="B20" i="5"/>
  <c r="M19" i="5"/>
  <c r="L19" i="5"/>
  <c r="L28" i="5" s="1"/>
  <c r="K19" i="5"/>
  <c r="K28" i="5" s="1"/>
  <c r="J19" i="5"/>
  <c r="J28" i="5" s="1"/>
  <c r="I19" i="5"/>
  <c r="I28" i="5" s="1"/>
  <c r="H19" i="5"/>
  <c r="H28" i="5" s="1"/>
  <c r="G19" i="5"/>
  <c r="G28" i="5" s="1"/>
  <c r="F19" i="5"/>
  <c r="F28" i="5" s="1"/>
  <c r="E19" i="5"/>
  <c r="E28" i="5" s="1"/>
  <c r="D19" i="5"/>
  <c r="D28" i="5" s="1"/>
  <c r="C19" i="5"/>
  <c r="C28" i="5" s="1"/>
  <c r="B19" i="5"/>
  <c r="B28" i="5" s="1"/>
  <c r="M18" i="5"/>
  <c r="M28" i="5" s="1"/>
  <c r="L18" i="5"/>
  <c r="K18" i="5"/>
  <c r="J18" i="5"/>
  <c r="I18" i="5"/>
  <c r="H18" i="5"/>
  <c r="G18" i="5"/>
  <c r="F18" i="5"/>
  <c r="E18" i="5"/>
  <c r="D18" i="5"/>
  <c r="C18" i="5"/>
  <c r="B18" i="5"/>
  <c r="M17" i="5"/>
  <c r="L17" i="5"/>
  <c r="K17" i="5"/>
  <c r="J17" i="5"/>
  <c r="I17" i="5"/>
  <c r="H17" i="5"/>
  <c r="G17" i="5"/>
  <c r="F17" i="5"/>
  <c r="E17" i="5"/>
  <c r="D17" i="5"/>
  <c r="C17" i="5"/>
  <c r="B17" i="5"/>
  <c r="M16" i="5"/>
  <c r="L16" i="5"/>
  <c r="K16" i="5"/>
  <c r="J16" i="5"/>
  <c r="I16" i="5"/>
  <c r="H16" i="5"/>
  <c r="G16" i="5"/>
  <c r="F16" i="5"/>
  <c r="E16" i="5"/>
  <c r="D16" i="5"/>
  <c r="C16" i="5"/>
  <c r="B16" i="5"/>
  <c r="M15" i="5"/>
  <c r="L15" i="5"/>
  <c r="K15" i="5"/>
  <c r="J15" i="5"/>
  <c r="I15" i="5"/>
  <c r="H15" i="5"/>
  <c r="G15" i="5"/>
  <c r="F15" i="5"/>
  <c r="E15" i="5"/>
  <c r="D15" i="5"/>
  <c r="C15" i="5"/>
  <c r="B15" i="5"/>
  <c r="M11" i="5"/>
  <c r="L11" i="5"/>
  <c r="K11" i="5"/>
  <c r="J11" i="5"/>
  <c r="I11" i="5"/>
  <c r="H11" i="5"/>
  <c r="G11" i="5"/>
  <c r="F11" i="5"/>
  <c r="E11" i="5"/>
  <c r="D11" i="5"/>
  <c r="C11" i="5"/>
  <c r="B11" i="5"/>
  <c r="M10" i="5"/>
  <c r="L10" i="5"/>
  <c r="K10" i="5"/>
  <c r="J10" i="5"/>
  <c r="I10" i="5"/>
  <c r="H10" i="5"/>
  <c r="G10" i="5"/>
  <c r="F10" i="5"/>
  <c r="E10" i="5"/>
  <c r="D10" i="5"/>
  <c r="C10" i="5"/>
  <c r="B10" i="5"/>
  <c r="M9" i="5"/>
  <c r="L9" i="5"/>
  <c r="K9" i="5"/>
  <c r="J9" i="5"/>
  <c r="I9" i="5"/>
  <c r="H9" i="5"/>
  <c r="G9" i="5"/>
  <c r="F9" i="5"/>
  <c r="E9" i="5"/>
  <c r="D9" i="5"/>
  <c r="C9" i="5"/>
  <c r="B9" i="5"/>
  <c r="M8" i="5"/>
  <c r="L8" i="5"/>
  <c r="K8" i="5"/>
  <c r="J8" i="5"/>
  <c r="I8" i="5"/>
  <c r="H8" i="5"/>
  <c r="G8" i="5"/>
  <c r="F8" i="5"/>
  <c r="E8" i="5"/>
  <c r="D8" i="5"/>
  <c r="C8" i="5"/>
  <c r="B8" i="5"/>
  <c r="M7" i="5"/>
  <c r="M12" i="5" s="1"/>
  <c r="L7" i="5"/>
  <c r="L12" i="5" s="1"/>
  <c r="L30" i="5" s="1"/>
  <c r="K7" i="5"/>
  <c r="K12" i="5" s="1"/>
  <c r="K30" i="5" s="1"/>
  <c r="J7" i="5"/>
  <c r="J12" i="5" s="1"/>
  <c r="J30" i="5" s="1"/>
  <c r="I7" i="5"/>
  <c r="I12" i="5" s="1"/>
  <c r="I30" i="5" s="1"/>
  <c r="H7" i="5"/>
  <c r="H12" i="5" s="1"/>
  <c r="H30" i="5" s="1"/>
  <c r="G7" i="5"/>
  <c r="G12" i="5" s="1"/>
  <c r="G30" i="5" s="1"/>
  <c r="F7" i="5"/>
  <c r="F12" i="5" s="1"/>
  <c r="F30" i="5" s="1"/>
  <c r="E7" i="5"/>
  <c r="E12" i="5" s="1"/>
  <c r="E30" i="5" s="1"/>
  <c r="D7" i="5"/>
  <c r="D12" i="5" s="1"/>
  <c r="D30" i="5" s="1"/>
  <c r="C7" i="5"/>
  <c r="C12" i="5" s="1"/>
  <c r="C30" i="5" s="1"/>
  <c r="B7" i="5"/>
  <c r="B12" i="5" s="1"/>
  <c r="B30" i="5" s="1"/>
  <c r="M28" i="4"/>
  <c r="L28" i="4"/>
  <c r="K28" i="4"/>
  <c r="J28" i="4"/>
  <c r="I28" i="4"/>
  <c r="H28" i="4"/>
  <c r="G28" i="4"/>
  <c r="F28" i="4"/>
  <c r="E28" i="4"/>
  <c r="D28" i="4"/>
  <c r="G7" i="8" s="1"/>
  <c r="C28" i="4"/>
  <c r="G6" i="8" s="1"/>
  <c r="B28" i="4"/>
  <c r="G5" i="8" s="1"/>
  <c r="M12" i="4"/>
  <c r="M30" i="4" s="1"/>
  <c r="E16" i="8" s="1"/>
  <c r="L12" i="4"/>
  <c r="L30" i="4" s="1"/>
  <c r="E15" i="8" s="1"/>
  <c r="K12" i="4"/>
  <c r="K30" i="4" s="1"/>
  <c r="E14" i="8" s="1"/>
  <c r="J12" i="4"/>
  <c r="J30" i="4" s="1"/>
  <c r="E13" i="8" s="1"/>
  <c r="I12" i="4"/>
  <c r="I30" i="4" s="1"/>
  <c r="E12" i="8" s="1"/>
  <c r="H12" i="4"/>
  <c r="H30" i="4" s="1"/>
  <c r="E11" i="8" s="1"/>
  <c r="G12" i="4"/>
  <c r="G30" i="4" s="1"/>
  <c r="E10" i="8" s="1"/>
  <c r="F12" i="4"/>
  <c r="F30" i="4" s="1"/>
  <c r="E9" i="8" s="1"/>
  <c r="E12" i="4"/>
  <c r="E30" i="4" s="1"/>
  <c r="E8" i="8" s="1"/>
  <c r="D12" i="4"/>
  <c r="C12" i="4"/>
  <c r="B12" i="4"/>
  <c r="B5" i="4"/>
  <c r="D30" i="4" l="1"/>
  <c r="E7" i="8" s="1"/>
  <c r="F7" i="8"/>
  <c r="F6" i="8"/>
  <c r="C30" i="4"/>
  <c r="E6" i="8" s="1"/>
  <c r="F5" i="8"/>
  <c r="B30" i="4"/>
  <c r="B5" i="5"/>
  <c r="B31" i="5" s="1"/>
  <c r="B31" i="4"/>
  <c r="B31" i="6"/>
  <c r="M30" i="5"/>
  <c r="E5" i="8" l="1"/>
  <c r="I13" i="7"/>
  <c r="C10" i="7"/>
  <c r="C5" i="8"/>
  <c r="C5" i="5"/>
  <c r="C31" i="5" s="1"/>
  <c r="B10" i="7"/>
  <c r="B5" i="8"/>
  <c r="C5" i="4"/>
  <c r="C31" i="4" s="1"/>
  <c r="D5" i="8"/>
  <c r="D10" i="7"/>
  <c r="C5" i="6"/>
  <c r="C31" i="6" s="1"/>
  <c r="C11" i="7" l="1"/>
  <c r="C6" i="8"/>
  <c r="D5" i="5"/>
  <c r="D31" i="5" s="1"/>
  <c r="F10" i="7"/>
  <c r="B11" i="7"/>
  <c r="B6" i="8"/>
  <c r="D5" i="4"/>
  <c r="D31" i="4" s="1"/>
  <c r="D5" i="6"/>
  <c r="D31" i="6" s="1"/>
  <c r="D11" i="7"/>
  <c r="D6" i="8"/>
  <c r="C12" i="7" l="1"/>
  <c r="C7" i="8"/>
  <c r="E5" i="5"/>
  <c r="E31" i="5" s="1"/>
  <c r="B12" i="7"/>
  <c r="B7" i="8"/>
  <c r="E5" i="4"/>
  <c r="E31" i="4" s="1"/>
  <c r="D12" i="7"/>
  <c r="D7" i="8"/>
  <c r="E5" i="6"/>
  <c r="E31" i="6" s="1"/>
  <c r="F11" i="7"/>
  <c r="C13" i="7" l="1"/>
  <c r="C8" i="8"/>
  <c r="F5" i="5"/>
  <c r="F31" i="5" s="1"/>
  <c r="B13" i="7"/>
  <c r="F13" i="7" s="1"/>
  <c r="B8" i="8"/>
  <c r="F5" i="4"/>
  <c r="F31" i="4" s="1"/>
  <c r="D13" i="7"/>
  <c r="D8" i="8"/>
  <c r="F5" i="6"/>
  <c r="F31" i="6" s="1"/>
  <c r="F12" i="7"/>
  <c r="C14" i="7" l="1"/>
  <c r="C9" i="8"/>
  <c r="G5" i="5"/>
  <c r="G31" i="5" s="1"/>
  <c r="B14" i="7"/>
  <c r="B9" i="8"/>
  <c r="G5" i="4"/>
  <c r="G31" i="4" s="1"/>
  <c r="D14" i="7"/>
  <c r="D9" i="8"/>
  <c r="G5" i="6"/>
  <c r="G31" i="6" s="1"/>
  <c r="H5" i="5" l="1"/>
  <c r="H31" i="5" s="1"/>
  <c r="C15" i="7"/>
  <c r="C10" i="8"/>
  <c r="F14" i="7"/>
  <c r="B15" i="7"/>
  <c r="F15" i="7" s="1"/>
  <c r="B10" i="8"/>
  <c r="H5" i="4"/>
  <c r="H31" i="4" s="1"/>
  <c r="D15" i="7"/>
  <c r="D10" i="8"/>
  <c r="H5" i="6"/>
  <c r="H31" i="6" s="1"/>
  <c r="I5" i="5" l="1"/>
  <c r="I31" i="5" s="1"/>
  <c r="C16" i="7"/>
  <c r="C11" i="8"/>
  <c r="B16" i="7"/>
  <c r="F16" i="7" s="1"/>
  <c r="B11" i="8"/>
  <c r="I5" i="4"/>
  <c r="I31" i="4" s="1"/>
  <c r="I5" i="6"/>
  <c r="I31" i="6" s="1"/>
  <c r="D16" i="7"/>
  <c r="D11" i="8"/>
  <c r="C17" i="7" l="1"/>
  <c r="C12" i="8"/>
  <c r="J5" i="5"/>
  <c r="J31" i="5" s="1"/>
  <c r="B17" i="7"/>
  <c r="F17" i="7" s="1"/>
  <c r="B12" i="8"/>
  <c r="J5" i="4"/>
  <c r="J31" i="4" s="1"/>
  <c r="D17" i="7"/>
  <c r="D12" i="8"/>
  <c r="J5" i="6"/>
  <c r="J31" i="6" s="1"/>
  <c r="K5" i="5" l="1"/>
  <c r="K31" i="5" s="1"/>
  <c r="C18" i="7"/>
  <c r="C13" i="8"/>
  <c r="B18" i="7"/>
  <c r="F18" i="7" s="1"/>
  <c r="B13" i="8"/>
  <c r="K5" i="4"/>
  <c r="K31" i="4" s="1"/>
  <c r="D18" i="7"/>
  <c r="D13" i="8"/>
  <c r="K5" i="6"/>
  <c r="K31" i="6" s="1"/>
  <c r="C19" i="7" l="1"/>
  <c r="C14" i="8"/>
  <c r="L5" i="5"/>
  <c r="L31" i="5" s="1"/>
  <c r="B19" i="7"/>
  <c r="F19" i="7" s="1"/>
  <c r="B14" i="8"/>
  <c r="L5" i="4"/>
  <c r="L31" i="4" s="1"/>
  <c r="D19" i="7"/>
  <c r="D14" i="8"/>
  <c r="L5" i="6"/>
  <c r="L31" i="6" s="1"/>
  <c r="M5" i="5" l="1"/>
  <c r="M31" i="5" s="1"/>
  <c r="C20" i="7"/>
  <c r="C15" i="8"/>
  <c r="B20" i="7"/>
  <c r="F20" i="7" s="1"/>
  <c r="B15" i="8"/>
  <c r="M5" i="4"/>
  <c r="M31" i="4" s="1"/>
  <c r="D20" i="7"/>
  <c r="D15" i="8"/>
  <c r="M5" i="6"/>
  <c r="M31" i="6" s="1"/>
  <c r="I11" i="7" l="1"/>
  <c r="C21" i="7"/>
  <c r="B9" i="9"/>
  <c r="C9" i="9" s="1"/>
  <c r="C16" i="8"/>
  <c r="B8" i="9"/>
  <c r="C8" i="9" s="1"/>
  <c r="J5" i="7"/>
  <c r="G5" i="7"/>
  <c r="D5" i="7"/>
  <c r="I10" i="7"/>
  <c r="B21" i="7"/>
  <c r="B16" i="8"/>
  <c r="I12" i="7"/>
  <c r="D21" i="7"/>
  <c r="D16" i="8"/>
  <c r="I14" i="7" l="1"/>
  <c r="F21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9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Starting cash balance for the first month of the model.</t>
        </r>
      </text>
    </comment>
    <comment ref="B10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>If closing cash falls below this level, the dashboard and checks will flag it.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7" authorId="0" shapeId="0" xr:uid="{00000000-0006-0000-0300-000001000000}">
      <text>
        <r>
          <rPr>
            <sz val="11"/>
            <color theme="1"/>
            <rFont val="Calibri"/>
            <family val="2"/>
            <scheme val="minor"/>
          </rPr>
          <t>Expected cash collected from customers in the month.</t>
        </r>
      </text>
    </comment>
    <comment ref="B15" authorId="0" shapeId="0" xr:uid="{00000000-0006-0000-0300-000002000000}">
      <text>
        <r>
          <rPr>
            <sz val="11"/>
            <color theme="1"/>
            <rFont val="Calibri"/>
            <family val="2"/>
            <scheme val="minor"/>
          </rPr>
          <t>Cash costs directly tied to delivering work or stock.</t>
        </r>
      </text>
    </comment>
  </commentList>
</comments>
</file>

<file path=xl/sharedStrings.xml><?xml version="1.0" encoding="utf-8"?>
<sst xmlns="http://schemas.openxmlformats.org/spreadsheetml/2006/main" count="252" uniqueCount="141">
  <si>
    <t>GoBisnix 12-Month Cash Flow Projection Tool</t>
  </si>
  <si>
    <t>Consulting-grade cash flow forecast with dashboard, scenarios, charts, and control checks.</t>
  </si>
  <si>
    <t>1. Update Assumptions</t>
  </si>
  <si>
    <t>Enter opening cash, cash threshold, and governance fields in the yellow cells.</t>
  </si>
  <si>
    <t>2. Populate Base Forecast</t>
  </si>
  <si>
    <t>Enter expected monthly cash receipts and payments only in blue-font cells.</t>
  </si>
  <si>
    <t>3. Keep categories separate</t>
  </si>
  <si>
    <t>Operating costs, financing items, taxes, and one-off items should remain separated.</t>
  </si>
  <si>
    <t>4. Review Scenarios</t>
  </si>
  <si>
    <t>Downside and Upside tabs update automatically using the multipliers on the Assumptions sheet.</t>
  </si>
  <si>
    <t>5. Check controls</t>
  </si>
  <si>
    <t>Confirm the Checks tab shows OK before using the workbook for management review.</t>
  </si>
  <si>
    <t>6. Use Dashboard and Charts</t>
  </si>
  <si>
    <t>These tabs summarise cash position, trend, threshold breaches, and scenario comparison.</t>
  </si>
  <si>
    <t>7. Save monthly version</t>
  </si>
  <si>
    <t>Recommended file name: GoBisnix_CashFlow_YYYY-MM.xlsx</t>
  </si>
  <si>
    <t>Colour key</t>
  </si>
  <si>
    <t>Blue text</t>
  </si>
  <si>
    <t>Editable input</t>
  </si>
  <si>
    <t>Black text</t>
  </si>
  <si>
    <t>Formula / calculation</t>
  </si>
  <si>
    <t>Green text</t>
  </si>
  <si>
    <t>Linked from another worksheet</t>
  </si>
  <si>
    <t>Yellow fill</t>
  </si>
  <si>
    <t>Key assumption or review field</t>
  </si>
  <si>
    <t>Light red fill</t>
  </si>
  <si>
    <t>Warning / failed check</t>
  </si>
  <si>
    <t>ReviewStatus</t>
  </si>
  <si>
    <t>Not Started</t>
  </si>
  <si>
    <t>In Progress</t>
  </si>
  <si>
    <t>Reviewed</t>
  </si>
  <si>
    <t>Approved</t>
  </si>
  <si>
    <t>Model Assumptions &amp; Governance</t>
  </si>
  <si>
    <t>Update yellow cells. These fields control the forecast, scenario logic, and review status.</t>
  </si>
  <si>
    <t>Assumption</t>
  </si>
  <si>
    <t>Value</t>
  </si>
  <si>
    <t>Purpose</t>
  </si>
  <si>
    <t>Input notes</t>
  </si>
  <si>
    <t>Prepared by</t>
  </si>
  <si>
    <t>Owner of monthly update</t>
  </si>
  <si>
    <t>Use cash values, not accrual revenue.</t>
  </si>
  <si>
    <t>Reviewed by</t>
  </si>
  <si>
    <t>Reviewer / approver</t>
  </si>
  <si>
    <t>Replace estimates with actuals each month.</t>
  </si>
  <si>
    <t>Version date</t>
  </si>
  <si>
    <t>Date workbook updated</t>
  </si>
  <si>
    <t>Threshold alerts are shown on Dashboard and Checks.</t>
  </si>
  <si>
    <t>Review status</t>
  </si>
  <si>
    <t>Use dropdown</t>
  </si>
  <si>
    <t>Opening cash balance</t>
  </si>
  <si>
    <t>Starting cash for January</t>
  </si>
  <si>
    <t>Minimum cash threshold</t>
  </si>
  <si>
    <t>Alert level for closing cash</t>
  </si>
  <si>
    <t>Downside sales multiplier</t>
  </si>
  <si>
    <t>Applied to sales receipts</t>
  </si>
  <si>
    <t>Downside direct cost multiplier</t>
  </si>
  <si>
    <t>Applied to direct costs</t>
  </si>
  <si>
    <t>Downside operating cost multiplier</t>
  </si>
  <si>
    <t>Applied to operating costs</t>
  </si>
  <si>
    <t>Upside sales multiplier</t>
  </si>
  <si>
    <t>Upside direct cost multiplier</t>
  </si>
  <si>
    <t>Upside operating cost multiplier</t>
  </si>
  <si>
    <t>Base Cash Flow Forecast</t>
  </si>
  <si>
    <t>Enter cash receipts and payments in blue cells only.</t>
  </si>
  <si>
    <t>Line Item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</si>
  <si>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</si>
  <si>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</si>
  <si>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</si>
  <si>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</si>
  <si>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</si>
  <si>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</si>
  <si>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</si>
  <si>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</si>
  <si>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</si>
  <si>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</si>
  <si>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</si>
  <si>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</si>
  <si>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Opening Balance</t>
  </si>
  <si>
    <t>CASH INFLOWS</t>
  </si>
  <si>
    <t>Sales Receipts</t>
  </si>
  <si>
    <t>Other Income</t>
  </si>
  <si>
    <t>Loan Proceeds</t>
  </si>
  <si>
    <t>Owner / Capital Injection</t>
  </si>
  <si>
    <t>Other One-Off Inflow</t>
  </si>
  <si>
    <t>Total Inflows</t>
  </si>
  <si>
    <t>CASH OUTFLOWS</t>
  </si>
  <si>
    <t>Direct Costs / Delivery Costs</t>
  </si>
  <si>
    <t>Wages &amp; Salaries</t>
  </si>
  <si>
    <t>Rent</t>
  </si>
  <si>
    <t>Utilities / Internet</t>
  </si>
  <si>
    <t>Marketing</t>
  </si>
  <si>
    <t>Travel / Transport</t>
  </si>
  <si>
    <t>Software / Subscriptions</t>
  </si>
  <si>
    <t>Professional Fees</t>
  </si>
  <si>
    <t>Tax Payments</t>
  </si>
  <si>
    <t>Loan Repayments</t>
  </si>
  <si>
    <t>Equipment / Capex</t>
  </si>
  <si>
    <t>Owner Drawings</t>
  </si>
  <si>
    <t>Other Operating Costs</t>
  </si>
  <si>
    <t>Total Outflows</t>
  </si>
  <si>
    <t>Net Cash Movement</t>
  </si>
  <si>
    <t>Closing Balance</t>
  </si>
  <si>
    <t>Downside Scenario</t>
  </si>
  <si>
    <t>Linked scenario generated from Base Forecast using assumption multipliers.</t>
  </si>
  <si>
    <t>Upside Scenario</t>
  </si>
  <si>
    <t>Executive Dashboard</t>
  </si>
  <si>
    <t>Management summary of liquidity, scenario outcomes, and threshold breaches.</t>
  </si>
  <si>
    <t>Opening Cash</t>
  </si>
  <si>
    <t>Closing Cash (Dec)</t>
  </si>
  <si>
    <t>Lowest Cash Point</t>
  </si>
  <si>
    <t>Months Below Threshold</t>
  </si>
  <si>
    <t>Month</t>
  </si>
  <si>
    <t>Base Closing Cash</t>
  </si>
  <si>
    <t>Downside</t>
  </si>
  <si>
    <t>Upside</t>
  </si>
  <si>
    <t>Threshold</t>
  </si>
  <si>
    <t>Status</t>
  </si>
  <si>
    <t>Scenario Summary</t>
  </si>
  <si>
    <t>Base year-end cash</t>
  </si>
  <si>
    <t>Downside year-end cash</t>
  </si>
  <si>
    <t>Upside year-end cash</t>
  </si>
  <si>
    <t>Base net annual movement</t>
  </si>
  <si>
    <t>Months below threshold</t>
  </si>
  <si>
    <t>Cash Flow Charts</t>
  </si>
  <si>
    <t>Visual outputs for management reporting and advisory review.</t>
  </si>
  <si>
    <t>Net Movement</t>
  </si>
  <si>
    <t>Control Checks</t>
  </si>
  <si>
    <t>Use this sheet to confirm the model is complete and decision-ready.</t>
  </si>
  <si>
    <t>Check</t>
  </si>
  <si>
    <t>Result</t>
  </si>
  <si>
    <t>Comment</t>
  </si>
  <si>
    <t>Opening cash entered</t>
  </si>
  <si>
    <t>Opening balance should be set before review.</t>
  </si>
  <si>
    <t>Threshold entered</t>
  </si>
  <si>
    <t>Minimum cash threshold drives alerts.</t>
  </si>
  <si>
    <t>Base forecast has receipts</t>
  </si>
  <si>
    <t>Sales receipts should normally be populated.</t>
  </si>
  <si>
    <t>Closing cash below threshold months</t>
  </si>
  <si>
    <t>Any positive count means cash risk exists.</t>
  </si>
  <si>
    <t>Downside year-end cash negative</t>
  </si>
  <si>
    <t>Negative downside close suggests funding action may be needed.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</si>
</sst>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[Red]\(#,##0\);\-"/>
    <numFmt numFmtId="165" formatCode="0.0%"/>
  </numFmts>
  <fonts count="10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i/>
      <sz val="10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  <font>
      <sz val="11"/>
      <color rgb="FF0000FF"/>
      <name val="Calibri"/>
      <family val="2"/>
    </font>
    <font>
      <b/>
      <sz val="11"/>
      <color rgb="FF000000"/>
      <name val="Calibri"/>
      <family val="2"/>
    </font>
    <font>
      <sz val="11"/>
      <color rgb="FF008000"/>
      <name val="Calibri"/>
      <family val="2"/>
    </font>
    <font>
      <b/>
      <sz val="11"/>
      <color rgb="FF008000"/>
      <name val="Calibri"/>
      <family val="2"/>
    </font>
    <font>
      <b/>
      <sz val="16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7E6E6"/>
      </patternFill>
    </fill>
    <fill>
      <patternFill patternType="solid">
        <fgColor rgb="FFFFF2CC"/>
      </patternFill>
    </fill>
    <fill>
      <patternFill patternType="solid">
        <fgColor rgb="FFF7F7F7"/>
      </patternFill>
    </fill>
    <fill>
      <patternFill patternType="solid">
        <fgColor rgb="FFD9EAF7"/>
      </patternFill>
    </fill>
  </fills>
  <borders count="10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medium">
        <color rgb="FF1F4E78"/>
      </bottom>
      <diagonal/>
    </border>
    <border>
      <left/>
      <right/>
      <top style="thin">
        <color rgb="FFD9D9D9"/>
      </top>
      <bottom/>
      <diagonal/>
    </border>
    <border>
      <left/>
      <right style="thin">
        <color rgb="FFD9D9D9"/>
      </right>
      <top style="thin">
        <color rgb="FFD9D9D9"/>
      </top>
      <bottom/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wrapText="1"/>
    </xf>
    <xf numFmtId="164" fontId="5" fillId="4" borderId="1" xfId="0" applyNumberFormat="1" applyFont="1" applyFill="1" applyBorder="1" applyAlignment="1">
      <alignment horizontal="left" wrapText="1"/>
    </xf>
    <xf numFmtId="165" fontId="5" fillId="4" borderId="1" xfId="0" applyNumberFormat="1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164" fontId="6" fillId="5" borderId="2" xfId="0" applyNumberFormat="1" applyFont="1" applyFill="1" applyBorder="1" applyAlignment="1">
      <alignment horizontal="right"/>
    </xf>
    <xf numFmtId="164" fontId="5" fillId="0" borderId="0" xfId="0" applyNumberFormat="1" applyFont="1"/>
    <xf numFmtId="164" fontId="8" fillId="5" borderId="2" xfId="0" applyNumberFormat="1" applyFont="1" applyFill="1" applyBorder="1" applyAlignment="1">
      <alignment horizontal="right"/>
    </xf>
    <xf numFmtId="164" fontId="7" fillId="0" borderId="1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1" fontId="0" fillId="0" borderId="1" xfId="0" applyNumberForma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0" fillId="0" borderId="5" xfId="0" applyBorder="1"/>
    <xf numFmtId="0" fontId="0" fillId="0" borderId="6" xfId="0" applyBorder="1"/>
    <xf numFmtId="0" fontId="1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164" fontId="9" fillId="6" borderId="1" xfId="0" applyNumberFormat="1" applyFont="1" applyFill="1" applyBorder="1" applyAlignment="1">
      <alignment horizontal="right"/>
    </xf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9" fillId="6" borderId="1" xfId="0" applyNumberFormat="1" applyFont="1" applyFill="1" applyBorder="1" applyAlignment="1">
      <alignment horizontal="left" wrapText="1"/>
    </xf>
    <xf numFmtId="1" fontId="9" fillId="6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2">
    <dxf>
      <fill>
        <patternFill patternType="solid">
          <fgColor rgb="FFFDE9E7"/>
        </patternFill>
      </fill>
    </dxf>
    <dxf>
      <fill>
        <patternFill patternType="solid">
          <fgColor rgb="FFE2F0D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GB"/>
              <a:t>Closing Cash Balance by Scenario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Charts!$B$4</c:f>
              <c:strCache>
                <c:ptCount val="1"/>
                <c:pt idx="0">
                  <c:v>Base Closing Cash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Charts!$A$5:$A$16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Charts!$B$5:$B$16</c:f>
              <c:numCache>
                <c:formatCode>#,##0_);[Red]\(#,##0\);\-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D2D-AE40-A590-1E6619F92565}"/>
            </c:ext>
          </c:extLst>
        </c:ser>
        <c:ser>
          <c:idx val="1"/>
          <c:order val="1"/>
          <c:tx>
            <c:strRef>
              <c:f>Charts!$C$4</c:f>
              <c:strCache>
                <c:ptCount val="1"/>
                <c:pt idx="0">
                  <c:v>Downside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Charts!$A$5:$A$16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Charts!$C$5:$C$16</c:f>
              <c:numCache>
                <c:formatCode>#,##0_);[Red]\(#,##0\);\-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D2D-AE40-A590-1E6619F92565}"/>
            </c:ext>
          </c:extLst>
        </c:ser>
        <c:ser>
          <c:idx val="2"/>
          <c:order val="2"/>
          <c:tx>
            <c:strRef>
              <c:f>Charts!$D$4</c:f>
              <c:strCache>
                <c:ptCount val="1"/>
                <c:pt idx="0">
                  <c:v>Upside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Charts!$A$5:$A$16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Charts!$D$5:$D$16</c:f>
              <c:numCache>
                <c:formatCode>#,##0_);[Red]\(#,##0\);\-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D2D-AE40-A590-1E6619F92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Month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Cash</a:t>
                </a:r>
              </a:p>
            </c:rich>
          </c:tx>
          <c:overlay val="1"/>
        </c:title>
        <c:numFmt formatCode="#,##0_);[Red]\(#,##0\);\-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GB"/>
              <a:t>Base Forecast Inflows vs Outflows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Charts!$F$4</c:f>
              <c:strCache>
                <c:ptCount val="1"/>
                <c:pt idx="0">
                  <c:v>Total Inflows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Charts!$A$5:$A$16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Charts!$F$5:$F$16</c:f>
              <c:numCache>
                <c:formatCode>#,##0_);[Red]\(#,##0\);\-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3-2044-8BED-15F4122058B8}"/>
            </c:ext>
          </c:extLst>
        </c:ser>
        <c:ser>
          <c:idx val="1"/>
          <c:order val="1"/>
          <c:tx>
            <c:strRef>
              <c:f>Charts!$G$4</c:f>
              <c:strCache>
                <c:ptCount val="1"/>
                <c:pt idx="0">
                  <c:v>Total Outflows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Charts!$A$5:$A$16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Charts!$G$5:$G$16</c:f>
              <c:numCache>
                <c:formatCode>#,##0_);[Red]\(#,##0\);\-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73-2044-8BED-15F4122058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Month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Cash</a:t>
                </a:r>
              </a:p>
            </c:rich>
          </c:tx>
          <c:overlay val="1"/>
        </c:title>
        <c:numFmt formatCode="#,##0_);[Red]\(#,##0\);\-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3</xdr:row>
      <xdr:rowOff>0</xdr:rowOff>
    </xdr:from>
    <xdr:ext cx="5040000" cy="288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8</xdr:col>
      <xdr:colOff>0</xdr:colOff>
      <xdr:row>19</xdr:row>
      <xdr:rowOff>0</xdr:rowOff>
    </xdr:from>
    <xdr:ext cx="5040000" cy="288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workbookViewId="0"/>
  </sheetViews>
  <sheetFormatPr baseColWidth="10" defaultColWidth="8.83203125" defaultRowHeight="15" x14ac:dyDescent="0.2"/>
  <sheetData>
    <row r="1" spans="1:1" ht="32" x14ac:dyDescent="0.2">
      <c r="A1" s="1" t="s">
        <v>27</v>
      </c>
    </row>
    <row r="2" spans="1:1" ht="32" x14ac:dyDescent="0.2">
      <c r="A2" s="1" t="s">
        <v>28</v>
      </c>
    </row>
    <row r="3" spans="1:1" ht="32" x14ac:dyDescent="0.2">
      <c r="A3" s="1" t="s">
        <v>29</v>
      </c>
    </row>
    <row r="4" spans="1:1" ht="16" x14ac:dyDescent="0.2">
      <c r="A4" s="1" t="s">
        <v>30</v>
      </c>
    </row>
    <row r="5" spans="1:1" ht="16" x14ac:dyDescent="0.2">
      <c r="A5" s="1" t="s">
        <v>31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H25"/>
  <sheetViews>
    <sheetView tabSelected="1" workbookViewId="0">
      <selection sqref="A1:H1"/>
    </sheetView>
  </sheetViews>
  <sheetFormatPr baseColWidth="10" defaultColWidth="8.83203125" defaultRowHeight="15" x14ac:dyDescent="0.2"/>
  <cols>
    <col min="1" max="1" width="24" customWidth="1"/>
    <col min="2" max="2" width="85" customWidth="1"/>
  </cols>
  <sheetData>
    <row r="1" spans="1:8" ht="16" x14ac:dyDescent="0.25">
      <c r="A1" s="20" t="s">
        <v>0</v>
      </c>
      <c r="B1" s="18"/>
      <c r="C1" s="18"/>
      <c r="D1" s="18"/>
      <c r="E1" s="18"/>
      <c r="F1" s="18"/>
      <c r="G1" s="18"/>
      <c r="H1" s="19"/>
    </row>
    <row r="2" spans="1:8" x14ac:dyDescent="0.2">
      <c r="A2" s="17" t="s">
        <v>1</v>
      </c>
      <c r="B2" s="18"/>
      <c r="C2" s="18"/>
      <c r="D2" s="18"/>
      <c r="E2" s="18"/>
      <c r="F2" s="18"/>
      <c r="G2" s="18"/>
      <c r="H2" s="19"/>
    </row>
    <row r="4" spans="1:8" ht="16" x14ac:dyDescent="0.2">
      <c r="A4" s="2" t="s">
        <v>2</v>
      </c>
      <c r="B4" s="1" t="s">
        <v>3</v>
      </c>
    </row>
    <row r="6" spans="1:8" ht="16" x14ac:dyDescent="0.2">
      <c r="A6" s="2" t="s">
        <v>4</v>
      </c>
      <c r="B6" s="1" t="s">
        <v>5</v>
      </c>
    </row>
    <row r="8" spans="1:8" ht="16" x14ac:dyDescent="0.2">
      <c r="A8" s="2" t="s">
        <v>6</v>
      </c>
      <c r="B8" s="1" t="s">
        <v>7</v>
      </c>
    </row>
    <row r="10" spans="1:8" ht="16" x14ac:dyDescent="0.2">
      <c r="A10" s="2" t="s">
        <v>8</v>
      </c>
      <c r="B10" s="1" t="s">
        <v>9</v>
      </c>
    </row>
    <row r="12" spans="1:8" ht="16" x14ac:dyDescent="0.2">
      <c r="A12" s="2" t="s">
        <v>10</v>
      </c>
      <c r="B12" s="1" t="s">
        <v>11</v>
      </c>
    </row>
    <row r="14" spans="1:8" ht="16" x14ac:dyDescent="0.2">
      <c r="A14" s="2" t="s">
        <v>12</v>
      </c>
      <c r="B14" s="1" t="s">
        <v>13</v>
      </c>
    </row>
    <row r="16" spans="1:8" ht="16" x14ac:dyDescent="0.2">
      <c r="A16" s="2" t="s">
        <v>14</v>
      </c>
      <c r="B16" s="1" t="s">
        <v>15</v>
      </c>
    </row>
    <row r="20" spans="1:2" ht="16" x14ac:dyDescent="0.2">
      <c r="A20" s="2" t="s">
        <v>16</v>
      </c>
    </row>
    <row r="21" spans="1:2" ht="16" x14ac:dyDescent="0.2">
      <c r="A21" s="1" t="s">
        <v>17</v>
      </c>
      <c r="B21" s="1" t="s">
        <v>18</v>
      </c>
    </row>
    <row r="22" spans="1:2" ht="16" x14ac:dyDescent="0.2">
      <c r="A22" s="1" t="s">
        <v>19</v>
      </c>
      <c r="B22" s="1" t="s">
        <v>20</v>
      </c>
    </row>
    <row r="23" spans="1:2" ht="16" x14ac:dyDescent="0.2">
      <c r="A23" s="1" t="s">
        <v>21</v>
      </c>
      <c r="B23" s="1" t="s">
        <v>22</v>
      </c>
    </row>
    <row r="24" spans="1:2" ht="16" x14ac:dyDescent="0.2">
      <c r="A24" s="1" t="s">
        <v>23</v>
      </c>
      <c r="B24" s="1" t="s">
        <v>24</v>
      </c>
    </row>
    <row r="25" spans="1:2" ht="16" x14ac:dyDescent="0.2">
      <c r="A25" s="1" t="s">
        <v>25</v>
      </c>
      <c r="B25" s="1" t="s">
        <v>26</v>
      </c>
    </row>
  </sheetData>
  <mergeCells count="2">
    <mergeCell ref="A2:H2"/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F16"/>
  <sheetViews>
    <sheetView workbookViewId="0">
      <selection sqref="A1:F1"/>
    </sheetView>
  </sheetViews>
  <sheetFormatPr baseColWidth="10" defaultColWidth="8.83203125" defaultRowHeight="15" x14ac:dyDescent="0.2"/>
  <cols>
    <col min="1" max="1" width="32" customWidth="1"/>
    <col min="2" max="2" width="18" customWidth="1"/>
    <col min="3" max="3" width="40" customWidth="1"/>
    <col min="5" max="5" width="38" customWidth="1"/>
  </cols>
  <sheetData>
    <row r="1" spans="1:6" ht="16" x14ac:dyDescent="0.25">
      <c r="A1" s="20" t="s">
        <v>32</v>
      </c>
      <c r="B1" s="18"/>
      <c r="C1" s="18"/>
      <c r="D1" s="18"/>
      <c r="E1" s="18"/>
      <c r="F1" s="19"/>
    </row>
    <row r="2" spans="1:6" x14ac:dyDescent="0.2">
      <c r="A2" s="17" t="s">
        <v>33</v>
      </c>
      <c r="B2" s="18"/>
      <c r="C2" s="18"/>
      <c r="D2" s="18"/>
      <c r="E2" s="18"/>
      <c r="F2" s="19"/>
    </row>
    <row r="4" spans="1:6" ht="16" x14ac:dyDescent="0.2">
      <c r="A4" s="3" t="s">
        <v>34</v>
      </c>
      <c r="B4" s="3" t="s">
        <v>35</v>
      </c>
      <c r="C4" s="3" t="s">
        <v>36</v>
      </c>
      <c r="E4" s="1" t="s">
        <v>37</v>
      </c>
    </row>
    <row r="5" spans="1:6" ht="16" x14ac:dyDescent="0.2">
      <c r="A5" s="1" t="s">
        <v>38</v>
      </c>
      <c r="B5" s="4"/>
      <c r="C5" s="1" t="s">
        <v>39</v>
      </c>
      <c r="E5" s="1" t="s">
        <v>40</v>
      </c>
    </row>
    <row r="6" spans="1:6" ht="16" x14ac:dyDescent="0.2">
      <c r="A6" s="1" t="s">
        <v>41</v>
      </c>
      <c r="B6" s="4"/>
      <c r="C6" s="1" t="s">
        <v>42</v>
      </c>
      <c r="E6" s="1" t="s">
        <v>43</v>
      </c>
    </row>
    <row r="7" spans="1:6" ht="32" x14ac:dyDescent="0.2">
      <c r="A7" s="1" t="s">
        <v>44</v>
      </c>
      <c r="B7" s="4"/>
      <c r="C7" s="1" t="s">
        <v>45</v>
      </c>
      <c r="E7" s="1" t="s">
        <v>46</v>
      </c>
    </row>
    <row r="8" spans="1:6" ht="16" x14ac:dyDescent="0.2">
      <c r="A8" s="1" t="s">
        <v>47</v>
      </c>
      <c r="B8" s="4"/>
      <c r="C8" s="1" t="s">
        <v>48</v>
      </c>
    </row>
    <row r="9" spans="1:6" ht="16" x14ac:dyDescent="0.2">
      <c r="A9" s="1" t="s">
        <v>49</v>
      </c>
      <c r="B9" s="5">
        <v>0</v>
      </c>
      <c r="C9" s="1" t="s">
        <v>50</v>
      </c>
    </row>
    <row r="10" spans="1:6" ht="16" x14ac:dyDescent="0.2">
      <c r="A10" s="1" t="s">
        <v>51</v>
      </c>
      <c r="B10" s="5">
        <v>5000</v>
      </c>
      <c r="C10" s="1" t="s">
        <v>52</v>
      </c>
    </row>
    <row r="11" spans="1:6" ht="16" x14ac:dyDescent="0.2">
      <c r="A11" s="1" t="s">
        <v>53</v>
      </c>
      <c r="B11" s="6">
        <v>0.9</v>
      </c>
      <c r="C11" s="1" t="s">
        <v>54</v>
      </c>
    </row>
    <row r="12" spans="1:6" ht="16" x14ac:dyDescent="0.2">
      <c r="A12" s="1" t="s">
        <v>55</v>
      </c>
      <c r="B12" s="6">
        <v>1.05</v>
      </c>
      <c r="C12" s="1" t="s">
        <v>56</v>
      </c>
    </row>
    <row r="13" spans="1:6" ht="16" x14ac:dyDescent="0.2">
      <c r="A13" s="1" t="s">
        <v>57</v>
      </c>
      <c r="B13" s="6">
        <v>1.08</v>
      </c>
      <c r="C13" s="1" t="s">
        <v>58</v>
      </c>
    </row>
    <row r="14" spans="1:6" ht="16" x14ac:dyDescent="0.2">
      <c r="A14" s="1" t="s">
        <v>59</v>
      </c>
      <c r="B14" s="6">
        <v>1.1000000000000001</v>
      </c>
      <c r="C14" s="1" t="s">
        <v>54</v>
      </c>
    </row>
    <row r="15" spans="1:6" ht="16" x14ac:dyDescent="0.2">
      <c r="A15" s="1" t="s">
        <v>60</v>
      </c>
      <c r="B15" s="6">
        <v>1</v>
      </c>
      <c r="C15" s="1" t="s">
        <v>56</v>
      </c>
    </row>
    <row r="16" spans="1:6" ht="16" x14ac:dyDescent="0.2">
      <c r="A16" s="1" t="s">
        <v>61</v>
      </c>
      <c r="B16" s="6">
        <v>1.02</v>
      </c>
      <c r="C16" s="1" t="s">
        <v>58</v>
      </c>
    </row>
  </sheetData>
  <mergeCells count="2">
    <mergeCell ref="A2:F2"/>
    <mergeCell ref="A1:F1"/>
  </mergeCells>
  <pageMargins left="0.75" right="0.75" top="1" bottom="1" header="0.5" footer="0.5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200-000000000000}">
          <x14:formula1>
            <xm:f>Lists!$A$2:$A$5</xm:f>
          </x14:formula1>
          <xm:sqref>B8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M31"/>
  <sheetViews>
    <sheetView workbookViewId="0">
      <pane xSplit="1" ySplit="4" topLeftCell="B5" activePane="bottomRight" state="frozen"/>
      <selection pane="topRight"/>
      <selection pane="bottomLeft"/>
      <selection pane="bottomRight" sqref="A1:M1"/>
    </sheetView>
  </sheetViews>
  <sheetFormatPr baseColWidth="10" defaultColWidth="8.83203125" defaultRowHeight="15" x14ac:dyDescent="0.2"/>
  <cols>
    <col min="1" max="1" width="32" customWidth="1"/>
    <col min="2" max="13" width="12" customWidth="1"/>
  </cols>
  <sheetData>
    <row r="1" spans="1:13" ht="16" x14ac:dyDescent="0.25">
      <c r="A1" s="20" t="s">
        <v>62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x14ac:dyDescent="0.2">
      <c r="A2" s="17" t="s">
        <v>63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</row>
    <row r="4" spans="1:13" ht="16" x14ac:dyDescent="0.2">
      <c r="A4" s="3" t="s">
        <v>64</v>
      </c>
      <c r="B4" s="3" t="s">
        <v>65</v>
      </c>
      <c r="C4" s="3" t="s">
        <v>66</v>
      </c>
      <c r="D4" s="3" t="s">
        <v>67</v>
      </c>
      <c r="E4" s="3" t="s">
        <v>68</v>
      </c>
      <c r="F4" s="3" t="s">
        <v>69</v>
      </c>
      <c r="G4" s="3" t="s">
        <v>70</v>
      </c>
      <c r="H4" s="3" t="s">
        <v>71</v>
      </c>
      <c r="I4" s="3" t="s">
        <v>72</v>
      </c>
      <c r="J4" s="3" t="s">
        <v>73</v>
      </c>
      <c r="K4" s="3" t="s">
        <v>74</v>
      </c>
      <c r="L4" s="3" t="s">
        <v>75</v>
      </c>
      <c r="M4" s="3" t="s">
        <v>76</v>
      </c>
    </row>
    <row r="5" spans="1:13" ht="16" x14ac:dyDescent="0.2">
      <c r="A5" s="7" t="s">
        <v>77</v>
      </c>
      <c r="B5" s="8">
        <f>Assumptions!$B$9</f>
        <v>0</v>
      </c>
      <c r="C5" s="8">
        <f t="shared" ref="C5:M5" si="0">B31</f>
        <v>0</v>
      </c>
      <c r="D5" s="8">
        <f t="shared" si="0"/>
        <v>0</v>
      </c>
      <c r="E5" s="8">
        <f t="shared" si="0"/>
        <v>0</v>
      </c>
      <c r="F5" s="8">
        <f t="shared" si="0"/>
        <v>0</v>
      </c>
      <c r="G5" s="8">
        <f t="shared" si="0"/>
        <v>0</v>
      </c>
      <c r="H5" s="8">
        <f t="shared" si="0"/>
        <v>0</v>
      </c>
      <c r="I5" s="8">
        <f t="shared" si="0"/>
        <v>0</v>
      </c>
      <c r="J5" s="8">
        <f t="shared" si="0"/>
        <v>0</v>
      </c>
      <c r="K5" s="8">
        <f t="shared" si="0"/>
        <v>0</v>
      </c>
      <c r="L5" s="8">
        <f t="shared" si="0"/>
        <v>0</v>
      </c>
      <c r="M5" s="8">
        <f t="shared" si="0"/>
        <v>0</v>
      </c>
    </row>
    <row r="6" spans="1:13" x14ac:dyDescent="0.2">
      <c r="A6" s="21" t="s">
        <v>78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</row>
    <row r="7" spans="1:13" ht="16" x14ac:dyDescent="0.2">
      <c r="A7" s="1" t="s">
        <v>79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ht="16" x14ac:dyDescent="0.2">
      <c r="A8" s="1" t="s">
        <v>80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13" ht="16" x14ac:dyDescent="0.2">
      <c r="A9" s="1" t="s">
        <v>81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 ht="16" x14ac:dyDescent="0.2">
      <c r="A10" s="1" t="s">
        <v>82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ht="16" x14ac:dyDescent="0.2">
      <c r="A11" s="1" t="s">
        <v>83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ht="16" x14ac:dyDescent="0.2">
      <c r="A12" s="7" t="s">
        <v>84</v>
      </c>
      <c r="B12" s="8">
        <f t="shared" ref="B12:M12" si="1">SUM(B7:B11)</f>
        <v>0</v>
      </c>
      <c r="C12" s="8">
        <f t="shared" si="1"/>
        <v>0</v>
      </c>
      <c r="D12" s="8">
        <f t="shared" si="1"/>
        <v>0</v>
      </c>
      <c r="E12" s="8">
        <f t="shared" si="1"/>
        <v>0</v>
      </c>
      <c r="F12" s="8">
        <f t="shared" si="1"/>
        <v>0</v>
      </c>
      <c r="G12" s="8">
        <f t="shared" si="1"/>
        <v>0</v>
      </c>
      <c r="H12" s="8">
        <f t="shared" si="1"/>
        <v>0</v>
      </c>
      <c r="I12" s="8">
        <f t="shared" si="1"/>
        <v>0</v>
      </c>
      <c r="J12" s="8">
        <f t="shared" si="1"/>
        <v>0</v>
      </c>
      <c r="K12" s="8">
        <f t="shared" si="1"/>
        <v>0</v>
      </c>
      <c r="L12" s="8">
        <f t="shared" si="1"/>
        <v>0</v>
      </c>
      <c r="M12" s="8">
        <f t="shared" si="1"/>
        <v>0</v>
      </c>
    </row>
    <row r="14" spans="1:13" x14ac:dyDescent="0.2">
      <c r="A14" s="21" t="s">
        <v>85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9"/>
    </row>
    <row r="15" spans="1:13" ht="16" x14ac:dyDescent="0.2">
      <c r="A15" s="1" t="s">
        <v>86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3" ht="16" x14ac:dyDescent="0.2">
      <c r="A16" s="1" t="s">
        <v>87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 ht="16" x14ac:dyDescent="0.2">
      <c r="A17" s="1" t="s">
        <v>88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3" ht="16" x14ac:dyDescent="0.2">
      <c r="A18" s="1" t="s">
        <v>89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ht="16" x14ac:dyDescent="0.2">
      <c r="A19" s="1" t="s">
        <v>90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ht="16" x14ac:dyDescent="0.2">
      <c r="A20" s="1" t="s">
        <v>91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3" ht="16" x14ac:dyDescent="0.2">
      <c r="A21" s="1" t="s">
        <v>92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3" ht="16" x14ac:dyDescent="0.2">
      <c r="A22" s="1" t="s">
        <v>93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ht="16" x14ac:dyDescent="0.2">
      <c r="A23" s="1" t="s">
        <v>94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3" ht="16" x14ac:dyDescent="0.2">
      <c r="A24" s="1" t="s">
        <v>95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3" ht="16" x14ac:dyDescent="0.2">
      <c r="A25" s="1" t="s">
        <v>96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3" ht="16" x14ac:dyDescent="0.2">
      <c r="A26" s="1" t="s">
        <v>97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3" ht="16" x14ac:dyDescent="0.2">
      <c r="A27" s="1" t="s">
        <v>98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3" ht="16" x14ac:dyDescent="0.2">
      <c r="A28" s="7" t="s">
        <v>99</v>
      </c>
      <c r="B28" s="8">
        <f t="shared" ref="B28:M28" si="2">SUM(B15:B27)</f>
        <v>0</v>
      </c>
      <c r="C28" s="8">
        <f t="shared" si="2"/>
        <v>0</v>
      </c>
      <c r="D28" s="8">
        <f t="shared" si="2"/>
        <v>0</v>
      </c>
      <c r="E28" s="8">
        <f t="shared" si="2"/>
        <v>0</v>
      </c>
      <c r="F28" s="8">
        <f t="shared" si="2"/>
        <v>0</v>
      </c>
      <c r="G28" s="8">
        <f t="shared" si="2"/>
        <v>0</v>
      </c>
      <c r="H28" s="8">
        <f t="shared" si="2"/>
        <v>0</v>
      </c>
      <c r="I28" s="8">
        <f t="shared" si="2"/>
        <v>0</v>
      </c>
      <c r="J28" s="8">
        <f t="shared" si="2"/>
        <v>0</v>
      </c>
      <c r="K28" s="8">
        <f t="shared" si="2"/>
        <v>0</v>
      </c>
      <c r="L28" s="8">
        <f t="shared" si="2"/>
        <v>0</v>
      </c>
      <c r="M28" s="8">
        <f t="shared" si="2"/>
        <v>0</v>
      </c>
    </row>
    <row r="30" spans="1:13" ht="16" x14ac:dyDescent="0.2">
      <c r="A30" s="7" t="s">
        <v>100</v>
      </c>
      <c r="B30" s="8">
        <f t="shared" ref="B30:M30" si="3">B12-B28</f>
        <v>0</v>
      </c>
      <c r="C30" s="8">
        <f t="shared" si="3"/>
        <v>0</v>
      </c>
      <c r="D30" s="8">
        <f t="shared" si="3"/>
        <v>0</v>
      </c>
      <c r="E30" s="8">
        <f t="shared" si="3"/>
        <v>0</v>
      </c>
      <c r="F30" s="8">
        <f t="shared" si="3"/>
        <v>0</v>
      </c>
      <c r="G30" s="8">
        <f t="shared" si="3"/>
        <v>0</v>
      </c>
      <c r="H30" s="8">
        <f t="shared" si="3"/>
        <v>0</v>
      </c>
      <c r="I30" s="8">
        <f t="shared" si="3"/>
        <v>0</v>
      </c>
      <c r="J30" s="8">
        <f t="shared" si="3"/>
        <v>0</v>
      </c>
      <c r="K30" s="8">
        <f t="shared" si="3"/>
        <v>0</v>
      </c>
      <c r="L30" s="8">
        <f t="shared" si="3"/>
        <v>0</v>
      </c>
      <c r="M30" s="8">
        <f t="shared" si="3"/>
        <v>0</v>
      </c>
    </row>
    <row r="31" spans="1:13" ht="16" x14ac:dyDescent="0.2">
      <c r="A31" s="7" t="s">
        <v>101</v>
      </c>
      <c r="B31" s="8">
        <f t="shared" ref="B31:M31" si="4">B5+B30</f>
        <v>0</v>
      </c>
      <c r="C31" s="8">
        <f t="shared" si="4"/>
        <v>0</v>
      </c>
      <c r="D31" s="8">
        <f t="shared" si="4"/>
        <v>0</v>
      </c>
      <c r="E31" s="8">
        <f t="shared" si="4"/>
        <v>0</v>
      </c>
      <c r="F31" s="8">
        <f t="shared" si="4"/>
        <v>0</v>
      </c>
      <c r="G31" s="8">
        <f t="shared" si="4"/>
        <v>0</v>
      </c>
      <c r="H31" s="8">
        <f t="shared" si="4"/>
        <v>0</v>
      </c>
      <c r="I31" s="8">
        <f t="shared" si="4"/>
        <v>0</v>
      </c>
      <c r="J31" s="8">
        <f t="shared" si="4"/>
        <v>0</v>
      </c>
      <c r="K31" s="8">
        <f t="shared" si="4"/>
        <v>0</v>
      </c>
      <c r="L31" s="8">
        <f t="shared" si="4"/>
        <v>0</v>
      </c>
      <c r="M31" s="8">
        <f t="shared" si="4"/>
        <v>0</v>
      </c>
    </row>
  </sheetData>
  <mergeCells count="4">
    <mergeCell ref="A2:M2"/>
    <mergeCell ref="A6:M6"/>
    <mergeCell ref="A1:M1"/>
    <mergeCell ref="A14:M14"/>
  </mergeCells>
  <pageMargins left="0.75" right="0.75" top="1" bottom="1" header="0.5" footer="0.5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M31"/>
  <sheetViews>
    <sheetView workbookViewId="0">
      <pane xSplit="1" ySplit="4" topLeftCell="B5" activePane="bottomRight" state="frozen"/>
      <selection pane="topRight"/>
      <selection pane="bottomLeft"/>
      <selection pane="bottomRight" sqref="A1:M1"/>
    </sheetView>
  </sheetViews>
  <sheetFormatPr baseColWidth="10" defaultColWidth="8.83203125" defaultRowHeight="15" x14ac:dyDescent="0.2"/>
  <cols>
    <col min="1" max="1" width="32" customWidth="1"/>
    <col min="2" max="13" width="12" customWidth="1"/>
  </cols>
  <sheetData>
    <row r="1" spans="1:13" ht="16" x14ac:dyDescent="0.25">
      <c r="A1" s="20" t="s">
        <v>102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x14ac:dyDescent="0.2">
      <c r="A2" s="17" t="s">
        <v>103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</row>
    <row r="4" spans="1:13" ht="16" x14ac:dyDescent="0.2">
      <c r="A4" s="3" t="s">
        <v>64</v>
      </c>
      <c r="B4" s="3" t="s">
        <v>65</v>
      </c>
      <c r="C4" s="3" t="s">
        <v>66</v>
      </c>
      <c r="D4" s="3" t="s">
        <v>67</v>
      </c>
      <c r="E4" s="3" t="s">
        <v>68</v>
      </c>
      <c r="F4" s="3" t="s">
        <v>69</v>
      </c>
      <c r="G4" s="3" t="s">
        <v>70</v>
      </c>
      <c r="H4" s="3" t="s">
        <v>71</v>
      </c>
      <c r="I4" s="3" t="s">
        <v>72</v>
      </c>
      <c r="J4" s="3" t="s">
        <v>73</v>
      </c>
      <c r="K4" s="3" t="s">
        <v>74</v>
      </c>
      <c r="L4" s="3" t="s">
        <v>75</v>
      </c>
      <c r="M4" s="3" t="s">
        <v>76</v>
      </c>
    </row>
    <row r="5" spans="1:13" ht="16" x14ac:dyDescent="0.2">
      <c r="A5" s="7" t="s">
        <v>77</v>
      </c>
      <c r="B5" s="10">
        <f>'Base Forecast'!B5</f>
        <v>0</v>
      </c>
      <c r="C5" s="10">
        <f t="shared" ref="C5:M5" si="0">B31</f>
        <v>0</v>
      </c>
      <c r="D5" s="10">
        <f t="shared" si="0"/>
        <v>0</v>
      </c>
      <c r="E5" s="10">
        <f t="shared" si="0"/>
        <v>0</v>
      </c>
      <c r="F5" s="10">
        <f t="shared" si="0"/>
        <v>0</v>
      </c>
      <c r="G5" s="10">
        <f t="shared" si="0"/>
        <v>0</v>
      </c>
      <c r="H5" s="10">
        <f t="shared" si="0"/>
        <v>0</v>
      </c>
      <c r="I5" s="10">
        <f t="shared" si="0"/>
        <v>0</v>
      </c>
      <c r="J5" s="10">
        <f t="shared" si="0"/>
        <v>0</v>
      </c>
      <c r="K5" s="10">
        <f t="shared" si="0"/>
        <v>0</v>
      </c>
      <c r="L5" s="10">
        <f t="shared" si="0"/>
        <v>0</v>
      </c>
      <c r="M5" s="10">
        <f t="shared" si="0"/>
        <v>0</v>
      </c>
    </row>
    <row r="6" spans="1:13" x14ac:dyDescent="0.2">
      <c r="A6" s="21" t="s">
        <v>78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</row>
    <row r="7" spans="1:13" ht="16" x14ac:dyDescent="0.2">
      <c r="A7" s="1" t="s">
        <v>79</v>
      </c>
      <c r="B7" s="11">
        <f>'Base Forecast'!B7*Assumptions!$B$11</f>
        <v>0</v>
      </c>
      <c r="C7" s="11">
        <f>'Base Forecast'!C7*Assumptions!$B$11</f>
        <v>0</v>
      </c>
      <c r="D7" s="11">
        <f>'Base Forecast'!D7*Assumptions!$B$11</f>
        <v>0</v>
      </c>
      <c r="E7" s="11">
        <f>'Base Forecast'!E7*Assumptions!$B$11</f>
        <v>0</v>
      </c>
      <c r="F7" s="11">
        <f>'Base Forecast'!F7*Assumptions!$B$11</f>
        <v>0</v>
      </c>
      <c r="G7" s="11">
        <f>'Base Forecast'!G7*Assumptions!$B$11</f>
        <v>0</v>
      </c>
      <c r="H7" s="11">
        <f>'Base Forecast'!H7*Assumptions!$B$11</f>
        <v>0</v>
      </c>
      <c r="I7" s="11">
        <f>'Base Forecast'!I7*Assumptions!$B$11</f>
        <v>0</v>
      </c>
      <c r="J7" s="11">
        <f>'Base Forecast'!J7*Assumptions!$B$11</f>
        <v>0</v>
      </c>
      <c r="K7" s="11">
        <f>'Base Forecast'!K7*Assumptions!$B$11</f>
        <v>0</v>
      </c>
      <c r="L7" s="11">
        <f>'Base Forecast'!L7*Assumptions!$B$11</f>
        <v>0</v>
      </c>
      <c r="M7" s="11">
        <f>'Base Forecast'!M7*Assumptions!$B$11</f>
        <v>0</v>
      </c>
    </row>
    <row r="8" spans="1:13" ht="16" x14ac:dyDescent="0.2">
      <c r="A8" s="1" t="s">
        <v>80</v>
      </c>
      <c r="B8" s="11">
        <f>'Base Forecast'!B8</f>
        <v>0</v>
      </c>
      <c r="C8" s="11">
        <f>'Base Forecast'!C8</f>
        <v>0</v>
      </c>
      <c r="D8" s="11">
        <f>'Base Forecast'!D8</f>
        <v>0</v>
      </c>
      <c r="E8" s="11">
        <f>'Base Forecast'!E8</f>
        <v>0</v>
      </c>
      <c r="F8" s="11">
        <f>'Base Forecast'!F8</f>
        <v>0</v>
      </c>
      <c r="G8" s="11">
        <f>'Base Forecast'!G8</f>
        <v>0</v>
      </c>
      <c r="H8" s="11">
        <f>'Base Forecast'!H8</f>
        <v>0</v>
      </c>
      <c r="I8" s="11">
        <f>'Base Forecast'!I8</f>
        <v>0</v>
      </c>
      <c r="J8" s="11">
        <f>'Base Forecast'!J8</f>
        <v>0</v>
      </c>
      <c r="K8" s="11">
        <f>'Base Forecast'!K8</f>
        <v>0</v>
      </c>
      <c r="L8" s="11">
        <f>'Base Forecast'!L8</f>
        <v>0</v>
      </c>
      <c r="M8" s="11">
        <f>'Base Forecast'!M8</f>
        <v>0</v>
      </c>
    </row>
    <row r="9" spans="1:13" ht="16" x14ac:dyDescent="0.2">
      <c r="A9" s="1" t="s">
        <v>81</v>
      </c>
      <c r="B9" s="11">
        <f>'Base Forecast'!B9</f>
        <v>0</v>
      </c>
      <c r="C9" s="11">
        <f>'Base Forecast'!C9</f>
        <v>0</v>
      </c>
      <c r="D9" s="11">
        <f>'Base Forecast'!D9</f>
        <v>0</v>
      </c>
      <c r="E9" s="11">
        <f>'Base Forecast'!E9</f>
        <v>0</v>
      </c>
      <c r="F9" s="11">
        <f>'Base Forecast'!F9</f>
        <v>0</v>
      </c>
      <c r="G9" s="11">
        <f>'Base Forecast'!G9</f>
        <v>0</v>
      </c>
      <c r="H9" s="11">
        <f>'Base Forecast'!H9</f>
        <v>0</v>
      </c>
      <c r="I9" s="11">
        <f>'Base Forecast'!I9</f>
        <v>0</v>
      </c>
      <c r="J9" s="11">
        <f>'Base Forecast'!J9</f>
        <v>0</v>
      </c>
      <c r="K9" s="11">
        <f>'Base Forecast'!K9</f>
        <v>0</v>
      </c>
      <c r="L9" s="11">
        <f>'Base Forecast'!L9</f>
        <v>0</v>
      </c>
      <c r="M9" s="11">
        <f>'Base Forecast'!M9</f>
        <v>0</v>
      </c>
    </row>
    <row r="10" spans="1:13" ht="16" x14ac:dyDescent="0.2">
      <c r="A10" s="1" t="s">
        <v>82</v>
      </c>
      <c r="B10" s="11">
        <f>'Base Forecast'!B10</f>
        <v>0</v>
      </c>
      <c r="C10" s="11">
        <f>'Base Forecast'!C10</f>
        <v>0</v>
      </c>
      <c r="D10" s="11">
        <f>'Base Forecast'!D10</f>
        <v>0</v>
      </c>
      <c r="E10" s="11">
        <f>'Base Forecast'!E10</f>
        <v>0</v>
      </c>
      <c r="F10" s="11">
        <f>'Base Forecast'!F10</f>
        <v>0</v>
      </c>
      <c r="G10" s="11">
        <f>'Base Forecast'!G10</f>
        <v>0</v>
      </c>
      <c r="H10" s="11">
        <f>'Base Forecast'!H10</f>
        <v>0</v>
      </c>
      <c r="I10" s="11">
        <f>'Base Forecast'!I10</f>
        <v>0</v>
      </c>
      <c r="J10" s="11">
        <f>'Base Forecast'!J10</f>
        <v>0</v>
      </c>
      <c r="K10" s="11">
        <f>'Base Forecast'!K10</f>
        <v>0</v>
      </c>
      <c r="L10" s="11">
        <f>'Base Forecast'!L10</f>
        <v>0</v>
      </c>
      <c r="M10" s="11">
        <f>'Base Forecast'!M10</f>
        <v>0</v>
      </c>
    </row>
    <row r="11" spans="1:13" ht="16" x14ac:dyDescent="0.2">
      <c r="A11" s="1" t="s">
        <v>83</v>
      </c>
      <c r="B11" s="11">
        <f>'Base Forecast'!B11</f>
        <v>0</v>
      </c>
      <c r="C11" s="11">
        <f>'Base Forecast'!C11</f>
        <v>0</v>
      </c>
      <c r="D11" s="11">
        <f>'Base Forecast'!D11</f>
        <v>0</v>
      </c>
      <c r="E11" s="11">
        <f>'Base Forecast'!E11</f>
        <v>0</v>
      </c>
      <c r="F11" s="11">
        <f>'Base Forecast'!F11</f>
        <v>0</v>
      </c>
      <c r="G11" s="11">
        <f>'Base Forecast'!G11</f>
        <v>0</v>
      </c>
      <c r="H11" s="11">
        <f>'Base Forecast'!H11</f>
        <v>0</v>
      </c>
      <c r="I11" s="11">
        <f>'Base Forecast'!I11</f>
        <v>0</v>
      </c>
      <c r="J11" s="11">
        <f>'Base Forecast'!J11</f>
        <v>0</v>
      </c>
      <c r="K11" s="11">
        <f>'Base Forecast'!K11</f>
        <v>0</v>
      </c>
      <c r="L11" s="11">
        <f>'Base Forecast'!L11</f>
        <v>0</v>
      </c>
      <c r="M11" s="11">
        <f>'Base Forecast'!M11</f>
        <v>0</v>
      </c>
    </row>
    <row r="12" spans="1:13" ht="16" x14ac:dyDescent="0.2">
      <c r="A12" s="7" t="s">
        <v>84</v>
      </c>
      <c r="B12" s="10">
        <f t="shared" ref="B12:M12" si="1">SUM(B7:B11)</f>
        <v>0</v>
      </c>
      <c r="C12" s="10">
        <f t="shared" si="1"/>
        <v>0</v>
      </c>
      <c r="D12" s="10">
        <f t="shared" si="1"/>
        <v>0</v>
      </c>
      <c r="E12" s="10">
        <f t="shared" si="1"/>
        <v>0</v>
      </c>
      <c r="F12" s="10">
        <f t="shared" si="1"/>
        <v>0</v>
      </c>
      <c r="G12" s="10">
        <f t="shared" si="1"/>
        <v>0</v>
      </c>
      <c r="H12" s="10">
        <f t="shared" si="1"/>
        <v>0</v>
      </c>
      <c r="I12" s="10">
        <f t="shared" si="1"/>
        <v>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1"/>
        <v>0</v>
      </c>
    </row>
    <row r="14" spans="1:13" x14ac:dyDescent="0.2">
      <c r="A14" s="21" t="s">
        <v>85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9"/>
    </row>
    <row r="15" spans="1:13" ht="16" x14ac:dyDescent="0.2">
      <c r="A15" s="1" t="s">
        <v>86</v>
      </c>
      <c r="B15" s="11">
        <f>'Base Forecast'!B15*Assumptions!$B$12</f>
        <v>0</v>
      </c>
      <c r="C15" s="11">
        <f>'Base Forecast'!C15*Assumptions!$B$12</f>
        <v>0</v>
      </c>
      <c r="D15" s="11">
        <f>'Base Forecast'!D15*Assumptions!$B$12</f>
        <v>0</v>
      </c>
      <c r="E15" s="11">
        <f>'Base Forecast'!E15*Assumptions!$B$12</f>
        <v>0</v>
      </c>
      <c r="F15" s="11">
        <f>'Base Forecast'!F15*Assumptions!$B$12</f>
        <v>0</v>
      </c>
      <c r="G15" s="11">
        <f>'Base Forecast'!G15*Assumptions!$B$12</f>
        <v>0</v>
      </c>
      <c r="H15" s="11">
        <f>'Base Forecast'!H15*Assumptions!$B$12</f>
        <v>0</v>
      </c>
      <c r="I15" s="11">
        <f>'Base Forecast'!I15*Assumptions!$B$12</f>
        <v>0</v>
      </c>
      <c r="J15" s="11">
        <f>'Base Forecast'!J15*Assumptions!$B$12</f>
        <v>0</v>
      </c>
      <c r="K15" s="11">
        <f>'Base Forecast'!K15*Assumptions!$B$12</f>
        <v>0</v>
      </c>
      <c r="L15" s="11">
        <f>'Base Forecast'!L15*Assumptions!$B$12</f>
        <v>0</v>
      </c>
      <c r="M15" s="11">
        <f>'Base Forecast'!M15*Assumptions!$B$12</f>
        <v>0</v>
      </c>
    </row>
    <row r="16" spans="1:13" ht="16" x14ac:dyDescent="0.2">
      <c r="A16" s="1" t="s">
        <v>87</v>
      </c>
      <c r="B16" s="11">
        <f>'Base Forecast'!B16*Assumptions!$B$13</f>
        <v>0</v>
      </c>
      <c r="C16" s="11">
        <f>'Base Forecast'!C16*Assumptions!$B$13</f>
        <v>0</v>
      </c>
      <c r="D16" s="11">
        <f>'Base Forecast'!D16*Assumptions!$B$13</f>
        <v>0</v>
      </c>
      <c r="E16" s="11">
        <f>'Base Forecast'!E16*Assumptions!$B$13</f>
        <v>0</v>
      </c>
      <c r="F16" s="11">
        <f>'Base Forecast'!F16*Assumptions!$B$13</f>
        <v>0</v>
      </c>
      <c r="G16" s="11">
        <f>'Base Forecast'!G16*Assumptions!$B$13</f>
        <v>0</v>
      </c>
      <c r="H16" s="11">
        <f>'Base Forecast'!H16*Assumptions!$B$13</f>
        <v>0</v>
      </c>
      <c r="I16" s="11">
        <f>'Base Forecast'!I16*Assumptions!$B$13</f>
        <v>0</v>
      </c>
      <c r="J16" s="11">
        <f>'Base Forecast'!J16*Assumptions!$B$13</f>
        <v>0</v>
      </c>
      <c r="K16" s="11">
        <f>'Base Forecast'!K16*Assumptions!$B$13</f>
        <v>0</v>
      </c>
      <c r="L16" s="11">
        <f>'Base Forecast'!L16*Assumptions!$B$13</f>
        <v>0</v>
      </c>
      <c r="M16" s="11">
        <f>'Base Forecast'!M16*Assumptions!$B$13</f>
        <v>0</v>
      </c>
    </row>
    <row r="17" spans="1:13" ht="16" x14ac:dyDescent="0.2">
      <c r="A17" s="1" t="s">
        <v>88</v>
      </c>
      <c r="B17" s="11">
        <f>'Base Forecast'!B17*Assumptions!$B$13</f>
        <v>0</v>
      </c>
      <c r="C17" s="11">
        <f>'Base Forecast'!C17*Assumptions!$B$13</f>
        <v>0</v>
      </c>
      <c r="D17" s="11">
        <f>'Base Forecast'!D17*Assumptions!$B$13</f>
        <v>0</v>
      </c>
      <c r="E17" s="11">
        <f>'Base Forecast'!E17*Assumptions!$B$13</f>
        <v>0</v>
      </c>
      <c r="F17" s="11">
        <f>'Base Forecast'!F17*Assumptions!$B$13</f>
        <v>0</v>
      </c>
      <c r="G17" s="11">
        <f>'Base Forecast'!G17*Assumptions!$B$13</f>
        <v>0</v>
      </c>
      <c r="H17" s="11">
        <f>'Base Forecast'!H17*Assumptions!$B$13</f>
        <v>0</v>
      </c>
      <c r="I17" s="11">
        <f>'Base Forecast'!I17*Assumptions!$B$13</f>
        <v>0</v>
      </c>
      <c r="J17" s="11">
        <f>'Base Forecast'!J17*Assumptions!$B$13</f>
        <v>0</v>
      </c>
      <c r="K17" s="11">
        <f>'Base Forecast'!K17*Assumptions!$B$13</f>
        <v>0</v>
      </c>
      <c r="L17" s="11">
        <f>'Base Forecast'!L17*Assumptions!$B$13</f>
        <v>0</v>
      </c>
      <c r="M17" s="11">
        <f>'Base Forecast'!M17*Assumptions!$B$13</f>
        <v>0</v>
      </c>
    </row>
    <row r="18" spans="1:13" ht="16" x14ac:dyDescent="0.2">
      <c r="A18" s="1" t="s">
        <v>89</v>
      </c>
      <c r="B18" s="11">
        <f>'Base Forecast'!B18*Assumptions!$B$13</f>
        <v>0</v>
      </c>
      <c r="C18" s="11">
        <f>'Base Forecast'!C18*Assumptions!$B$13</f>
        <v>0</v>
      </c>
      <c r="D18" s="11">
        <f>'Base Forecast'!D18*Assumptions!$B$13</f>
        <v>0</v>
      </c>
      <c r="E18" s="11">
        <f>'Base Forecast'!E18*Assumptions!$B$13</f>
        <v>0</v>
      </c>
      <c r="F18" s="11">
        <f>'Base Forecast'!F18*Assumptions!$B$13</f>
        <v>0</v>
      </c>
      <c r="G18" s="11">
        <f>'Base Forecast'!G18*Assumptions!$B$13</f>
        <v>0</v>
      </c>
      <c r="H18" s="11">
        <f>'Base Forecast'!H18*Assumptions!$B$13</f>
        <v>0</v>
      </c>
      <c r="I18" s="11">
        <f>'Base Forecast'!I18*Assumptions!$B$13</f>
        <v>0</v>
      </c>
      <c r="J18" s="11">
        <f>'Base Forecast'!J18*Assumptions!$B$13</f>
        <v>0</v>
      </c>
      <c r="K18" s="11">
        <f>'Base Forecast'!K18*Assumptions!$B$13</f>
        <v>0</v>
      </c>
      <c r="L18" s="11">
        <f>'Base Forecast'!L18*Assumptions!$B$13</f>
        <v>0</v>
      </c>
      <c r="M18" s="11">
        <f>'Base Forecast'!M18*Assumptions!$B$13</f>
        <v>0</v>
      </c>
    </row>
    <row r="19" spans="1:13" ht="16" x14ac:dyDescent="0.2">
      <c r="A19" s="1" t="s">
        <v>90</v>
      </c>
      <c r="B19" s="11">
        <f>'Base Forecast'!B19*Assumptions!$B$13</f>
        <v>0</v>
      </c>
      <c r="C19" s="11">
        <f>'Base Forecast'!C19*Assumptions!$B$13</f>
        <v>0</v>
      </c>
      <c r="D19" s="11">
        <f>'Base Forecast'!D19*Assumptions!$B$13</f>
        <v>0</v>
      </c>
      <c r="E19" s="11">
        <f>'Base Forecast'!E19*Assumptions!$B$13</f>
        <v>0</v>
      </c>
      <c r="F19" s="11">
        <f>'Base Forecast'!F19*Assumptions!$B$13</f>
        <v>0</v>
      </c>
      <c r="G19" s="11">
        <f>'Base Forecast'!G19*Assumptions!$B$13</f>
        <v>0</v>
      </c>
      <c r="H19" s="11">
        <f>'Base Forecast'!H19*Assumptions!$B$13</f>
        <v>0</v>
      </c>
      <c r="I19" s="11">
        <f>'Base Forecast'!I19*Assumptions!$B$13</f>
        <v>0</v>
      </c>
      <c r="J19" s="11">
        <f>'Base Forecast'!J19*Assumptions!$B$13</f>
        <v>0</v>
      </c>
      <c r="K19" s="11">
        <f>'Base Forecast'!K19*Assumptions!$B$13</f>
        <v>0</v>
      </c>
      <c r="L19" s="11">
        <f>'Base Forecast'!L19*Assumptions!$B$13</f>
        <v>0</v>
      </c>
      <c r="M19" s="11">
        <f>'Base Forecast'!M19*Assumptions!$B$13</f>
        <v>0</v>
      </c>
    </row>
    <row r="20" spans="1:13" ht="16" x14ac:dyDescent="0.2">
      <c r="A20" s="1" t="s">
        <v>91</v>
      </c>
      <c r="B20" s="11">
        <f>'Base Forecast'!B20*Assumptions!$B$13</f>
        <v>0</v>
      </c>
      <c r="C20" s="11">
        <f>'Base Forecast'!C20*Assumptions!$B$13</f>
        <v>0</v>
      </c>
      <c r="D20" s="11">
        <f>'Base Forecast'!D20*Assumptions!$B$13</f>
        <v>0</v>
      </c>
      <c r="E20" s="11">
        <f>'Base Forecast'!E20*Assumptions!$B$13</f>
        <v>0</v>
      </c>
      <c r="F20" s="11">
        <f>'Base Forecast'!F20*Assumptions!$B$13</f>
        <v>0</v>
      </c>
      <c r="G20" s="11">
        <f>'Base Forecast'!G20*Assumptions!$B$13</f>
        <v>0</v>
      </c>
      <c r="H20" s="11">
        <f>'Base Forecast'!H20*Assumptions!$B$13</f>
        <v>0</v>
      </c>
      <c r="I20" s="11">
        <f>'Base Forecast'!I20*Assumptions!$B$13</f>
        <v>0</v>
      </c>
      <c r="J20" s="11">
        <f>'Base Forecast'!J20*Assumptions!$B$13</f>
        <v>0</v>
      </c>
      <c r="K20" s="11">
        <f>'Base Forecast'!K20*Assumptions!$B$13</f>
        <v>0</v>
      </c>
      <c r="L20" s="11">
        <f>'Base Forecast'!L20*Assumptions!$B$13</f>
        <v>0</v>
      </c>
      <c r="M20" s="11">
        <f>'Base Forecast'!M20*Assumptions!$B$13</f>
        <v>0</v>
      </c>
    </row>
    <row r="21" spans="1:13" ht="16" x14ac:dyDescent="0.2">
      <c r="A21" s="1" t="s">
        <v>92</v>
      </c>
      <c r="B21" s="11">
        <f>'Base Forecast'!B21*Assumptions!$B$13</f>
        <v>0</v>
      </c>
      <c r="C21" s="11">
        <f>'Base Forecast'!C21*Assumptions!$B$13</f>
        <v>0</v>
      </c>
      <c r="D21" s="11">
        <f>'Base Forecast'!D21*Assumptions!$B$13</f>
        <v>0</v>
      </c>
      <c r="E21" s="11">
        <f>'Base Forecast'!E21*Assumptions!$B$13</f>
        <v>0</v>
      </c>
      <c r="F21" s="11">
        <f>'Base Forecast'!F21*Assumptions!$B$13</f>
        <v>0</v>
      </c>
      <c r="G21" s="11">
        <f>'Base Forecast'!G21*Assumptions!$B$13</f>
        <v>0</v>
      </c>
      <c r="H21" s="11">
        <f>'Base Forecast'!H21*Assumptions!$B$13</f>
        <v>0</v>
      </c>
      <c r="I21" s="11">
        <f>'Base Forecast'!I21*Assumptions!$B$13</f>
        <v>0</v>
      </c>
      <c r="J21" s="11">
        <f>'Base Forecast'!J21*Assumptions!$B$13</f>
        <v>0</v>
      </c>
      <c r="K21" s="11">
        <f>'Base Forecast'!K21*Assumptions!$B$13</f>
        <v>0</v>
      </c>
      <c r="L21" s="11">
        <f>'Base Forecast'!L21*Assumptions!$B$13</f>
        <v>0</v>
      </c>
      <c r="M21" s="11">
        <f>'Base Forecast'!M21*Assumptions!$B$13</f>
        <v>0</v>
      </c>
    </row>
    <row r="22" spans="1:13" ht="16" x14ac:dyDescent="0.2">
      <c r="A22" s="1" t="s">
        <v>93</v>
      </c>
      <c r="B22" s="11">
        <f>'Base Forecast'!B22*Assumptions!$B$13</f>
        <v>0</v>
      </c>
      <c r="C22" s="11">
        <f>'Base Forecast'!C22*Assumptions!$B$13</f>
        <v>0</v>
      </c>
      <c r="D22" s="11">
        <f>'Base Forecast'!D22*Assumptions!$B$13</f>
        <v>0</v>
      </c>
      <c r="E22" s="11">
        <f>'Base Forecast'!E22*Assumptions!$B$13</f>
        <v>0</v>
      </c>
      <c r="F22" s="11">
        <f>'Base Forecast'!F22*Assumptions!$B$13</f>
        <v>0</v>
      </c>
      <c r="G22" s="11">
        <f>'Base Forecast'!G22*Assumptions!$B$13</f>
        <v>0</v>
      </c>
      <c r="H22" s="11">
        <f>'Base Forecast'!H22*Assumptions!$B$13</f>
        <v>0</v>
      </c>
      <c r="I22" s="11">
        <f>'Base Forecast'!I22*Assumptions!$B$13</f>
        <v>0</v>
      </c>
      <c r="J22" s="11">
        <f>'Base Forecast'!J22*Assumptions!$B$13</f>
        <v>0</v>
      </c>
      <c r="K22" s="11">
        <f>'Base Forecast'!K22*Assumptions!$B$13</f>
        <v>0</v>
      </c>
      <c r="L22" s="11">
        <f>'Base Forecast'!L22*Assumptions!$B$13</f>
        <v>0</v>
      </c>
      <c r="M22" s="11">
        <f>'Base Forecast'!M22*Assumptions!$B$13</f>
        <v>0</v>
      </c>
    </row>
    <row r="23" spans="1:13" ht="16" x14ac:dyDescent="0.2">
      <c r="A23" s="1" t="s">
        <v>94</v>
      </c>
      <c r="B23" s="11">
        <f>'Base Forecast'!B23</f>
        <v>0</v>
      </c>
      <c r="C23" s="11">
        <f>'Base Forecast'!C23</f>
        <v>0</v>
      </c>
      <c r="D23" s="11">
        <f>'Base Forecast'!D23</f>
        <v>0</v>
      </c>
      <c r="E23" s="11">
        <f>'Base Forecast'!E23</f>
        <v>0</v>
      </c>
      <c r="F23" s="11">
        <f>'Base Forecast'!F23</f>
        <v>0</v>
      </c>
      <c r="G23" s="11">
        <f>'Base Forecast'!G23</f>
        <v>0</v>
      </c>
      <c r="H23" s="11">
        <f>'Base Forecast'!H23</f>
        <v>0</v>
      </c>
      <c r="I23" s="11">
        <f>'Base Forecast'!I23</f>
        <v>0</v>
      </c>
      <c r="J23" s="11">
        <f>'Base Forecast'!J23</f>
        <v>0</v>
      </c>
      <c r="K23" s="11">
        <f>'Base Forecast'!K23</f>
        <v>0</v>
      </c>
      <c r="L23" s="11">
        <f>'Base Forecast'!L23</f>
        <v>0</v>
      </c>
      <c r="M23" s="11">
        <f>'Base Forecast'!M23</f>
        <v>0</v>
      </c>
    </row>
    <row r="24" spans="1:13" ht="16" x14ac:dyDescent="0.2">
      <c r="A24" s="1" t="s">
        <v>95</v>
      </c>
      <c r="B24" s="11">
        <f>'Base Forecast'!B24</f>
        <v>0</v>
      </c>
      <c r="C24" s="11">
        <f>'Base Forecast'!C24</f>
        <v>0</v>
      </c>
      <c r="D24" s="11">
        <f>'Base Forecast'!D24</f>
        <v>0</v>
      </c>
      <c r="E24" s="11">
        <f>'Base Forecast'!E24</f>
        <v>0</v>
      </c>
      <c r="F24" s="11">
        <f>'Base Forecast'!F24</f>
        <v>0</v>
      </c>
      <c r="G24" s="11">
        <f>'Base Forecast'!G24</f>
        <v>0</v>
      </c>
      <c r="H24" s="11">
        <f>'Base Forecast'!H24</f>
        <v>0</v>
      </c>
      <c r="I24" s="11">
        <f>'Base Forecast'!I24</f>
        <v>0</v>
      </c>
      <c r="J24" s="11">
        <f>'Base Forecast'!J24</f>
        <v>0</v>
      </c>
      <c r="K24" s="11">
        <f>'Base Forecast'!K24</f>
        <v>0</v>
      </c>
      <c r="L24" s="11">
        <f>'Base Forecast'!L24</f>
        <v>0</v>
      </c>
      <c r="M24" s="11">
        <f>'Base Forecast'!M24</f>
        <v>0</v>
      </c>
    </row>
    <row r="25" spans="1:13" ht="16" x14ac:dyDescent="0.2">
      <c r="A25" s="1" t="s">
        <v>96</v>
      </c>
      <c r="B25" s="11">
        <f>'Base Forecast'!B25</f>
        <v>0</v>
      </c>
      <c r="C25" s="11">
        <f>'Base Forecast'!C25</f>
        <v>0</v>
      </c>
      <c r="D25" s="11">
        <f>'Base Forecast'!D25</f>
        <v>0</v>
      </c>
      <c r="E25" s="11">
        <f>'Base Forecast'!E25</f>
        <v>0</v>
      </c>
      <c r="F25" s="11">
        <f>'Base Forecast'!F25</f>
        <v>0</v>
      </c>
      <c r="G25" s="11">
        <f>'Base Forecast'!G25</f>
        <v>0</v>
      </c>
      <c r="H25" s="11">
        <f>'Base Forecast'!H25</f>
        <v>0</v>
      </c>
      <c r="I25" s="11">
        <f>'Base Forecast'!I25</f>
        <v>0</v>
      </c>
      <c r="J25" s="11">
        <f>'Base Forecast'!J25</f>
        <v>0</v>
      </c>
      <c r="K25" s="11">
        <f>'Base Forecast'!K25</f>
        <v>0</v>
      </c>
      <c r="L25" s="11">
        <f>'Base Forecast'!L25</f>
        <v>0</v>
      </c>
      <c r="M25" s="11">
        <f>'Base Forecast'!M25</f>
        <v>0</v>
      </c>
    </row>
    <row r="26" spans="1:13" ht="16" x14ac:dyDescent="0.2">
      <c r="A26" s="1" t="s">
        <v>97</v>
      </c>
      <c r="B26" s="11">
        <f>'Base Forecast'!B26</f>
        <v>0</v>
      </c>
      <c r="C26" s="11">
        <f>'Base Forecast'!C26</f>
        <v>0</v>
      </c>
      <c r="D26" s="11">
        <f>'Base Forecast'!D26</f>
        <v>0</v>
      </c>
      <c r="E26" s="11">
        <f>'Base Forecast'!E26</f>
        <v>0</v>
      </c>
      <c r="F26" s="11">
        <f>'Base Forecast'!F26</f>
        <v>0</v>
      </c>
      <c r="G26" s="11">
        <f>'Base Forecast'!G26</f>
        <v>0</v>
      </c>
      <c r="H26" s="11">
        <f>'Base Forecast'!H26</f>
        <v>0</v>
      </c>
      <c r="I26" s="11">
        <f>'Base Forecast'!I26</f>
        <v>0</v>
      </c>
      <c r="J26" s="11">
        <f>'Base Forecast'!J26</f>
        <v>0</v>
      </c>
      <c r="K26" s="11">
        <f>'Base Forecast'!K26</f>
        <v>0</v>
      </c>
      <c r="L26" s="11">
        <f>'Base Forecast'!L26</f>
        <v>0</v>
      </c>
      <c r="M26" s="11">
        <f>'Base Forecast'!M26</f>
        <v>0</v>
      </c>
    </row>
    <row r="27" spans="1:13" ht="16" x14ac:dyDescent="0.2">
      <c r="A27" s="1" t="s">
        <v>98</v>
      </c>
      <c r="B27" s="11">
        <f>'Base Forecast'!B27*Assumptions!$B$13</f>
        <v>0</v>
      </c>
      <c r="C27" s="11">
        <f>'Base Forecast'!C27*Assumptions!$B$13</f>
        <v>0</v>
      </c>
      <c r="D27" s="11">
        <f>'Base Forecast'!D27*Assumptions!$B$13</f>
        <v>0</v>
      </c>
      <c r="E27" s="11">
        <f>'Base Forecast'!E27*Assumptions!$B$13</f>
        <v>0</v>
      </c>
      <c r="F27" s="11">
        <f>'Base Forecast'!F27*Assumptions!$B$13</f>
        <v>0</v>
      </c>
      <c r="G27" s="11">
        <f>'Base Forecast'!G27*Assumptions!$B$13</f>
        <v>0</v>
      </c>
      <c r="H27" s="11">
        <f>'Base Forecast'!H27*Assumptions!$B$13</f>
        <v>0</v>
      </c>
      <c r="I27" s="11">
        <f>'Base Forecast'!I27*Assumptions!$B$13</f>
        <v>0</v>
      </c>
      <c r="J27" s="11">
        <f>'Base Forecast'!J27*Assumptions!$B$13</f>
        <v>0</v>
      </c>
      <c r="K27" s="11">
        <f>'Base Forecast'!K27*Assumptions!$B$13</f>
        <v>0</v>
      </c>
      <c r="L27" s="11">
        <f>'Base Forecast'!L27*Assumptions!$B$13</f>
        <v>0</v>
      </c>
      <c r="M27" s="11">
        <f>'Base Forecast'!M27*Assumptions!$B$13</f>
        <v>0</v>
      </c>
    </row>
    <row r="28" spans="1:13" ht="16" x14ac:dyDescent="0.2">
      <c r="A28" s="7" t="s">
        <v>99</v>
      </c>
      <c r="B28" s="10">
        <f t="shared" ref="B28:M28" si="2">SUM(B15:B27)</f>
        <v>0</v>
      </c>
      <c r="C28" s="10">
        <f t="shared" si="2"/>
        <v>0</v>
      </c>
      <c r="D28" s="10">
        <f t="shared" si="2"/>
        <v>0</v>
      </c>
      <c r="E28" s="10">
        <f t="shared" si="2"/>
        <v>0</v>
      </c>
      <c r="F28" s="10">
        <f t="shared" si="2"/>
        <v>0</v>
      </c>
      <c r="G28" s="10">
        <f t="shared" si="2"/>
        <v>0</v>
      </c>
      <c r="H28" s="10">
        <f t="shared" si="2"/>
        <v>0</v>
      </c>
      <c r="I28" s="10">
        <f t="shared" si="2"/>
        <v>0</v>
      </c>
      <c r="J28" s="10">
        <f t="shared" si="2"/>
        <v>0</v>
      </c>
      <c r="K28" s="10">
        <f t="shared" si="2"/>
        <v>0</v>
      </c>
      <c r="L28" s="10">
        <f t="shared" si="2"/>
        <v>0</v>
      </c>
      <c r="M28" s="10">
        <f t="shared" si="2"/>
        <v>0</v>
      </c>
    </row>
    <row r="30" spans="1:13" ht="16" x14ac:dyDescent="0.2">
      <c r="A30" s="7" t="s">
        <v>100</v>
      </c>
      <c r="B30" s="10">
        <f t="shared" ref="B30:M30" si="3">B12-B28</f>
        <v>0</v>
      </c>
      <c r="C30" s="10">
        <f t="shared" si="3"/>
        <v>0</v>
      </c>
      <c r="D30" s="10">
        <f t="shared" si="3"/>
        <v>0</v>
      </c>
      <c r="E30" s="10">
        <f t="shared" si="3"/>
        <v>0</v>
      </c>
      <c r="F30" s="10">
        <f t="shared" si="3"/>
        <v>0</v>
      </c>
      <c r="G30" s="10">
        <f t="shared" si="3"/>
        <v>0</v>
      </c>
      <c r="H30" s="10">
        <f t="shared" si="3"/>
        <v>0</v>
      </c>
      <c r="I30" s="10">
        <f t="shared" si="3"/>
        <v>0</v>
      </c>
      <c r="J30" s="10">
        <f t="shared" si="3"/>
        <v>0</v>
      </c>
      <c r="K30" s="10">
        <f t="shared" si="3"/>
        <v>0</v>
      </c>
      <c r="L30" s="10">
        <f t="shared" si="3"/>
        <v>0</v>
      </c>
      <c r="M30" s="10">
        <f t="shared" si="3"/>
        <v>0</v>
      </c>
    </row>
    <row r="31" spans="1:13" ht="16" x14ac:dyDescent="0.2">
      <c r="A31" s="7" t="s">
        <v>101</v>
      </c>
      <c r="B31" s="10">
        <f t="shared" ref="B31:M31" si="4">B5+B30</f>
        <v>0</v>
      </c>
      <c r="C31" s="10">
        <f t="shared" si="4"/>
        <v>0</v>
      </c>
      <c r="D31" s="10">
        <f t="shared" si="4"/>
        <v>0</v>
      </c>
      <c r="E31" s="10">
        <f t="shared" si="4"/>
        <v>0</v>
      </c>
      <c r="F31" s="10">
        <f t="shared" si="4"/>
        <v>0</v>
      </c>
      <c r="G31" s="10">
        <f t="shared" si="4"/>
        <v>0</v>
      </c>
      <c r="H31" s="10">
        <f t="shared" si="4"/>
        <v>0</v>
      </c>
      <c r="I31" s="10">
        <f t="shared" si="4"/>
        <v>0</v>
      </c>
      <c r="J31" s="10">
        <f t="shared" si="4"/>
        <v>0</v>
      </c>
      <c r="K31" s="10">
        <f t="shared" si="4"/>
        <v>0</v>
      </c>
      <c r="L31" s="10">
        <f t="shared" si="4"/>
        <v>0</v>
      </c>
      <c r="M31" s="10">
        <f t="shared" si="4"/>
        <v>0</v>
      </c>
    </row>
  </sheetData>
  <mergeCells count="4">
    <mergeCell ref="A2:M2"/>
    <mergeCell ref="A6:M6"/>
    <mergeCell ref="A1:M1"/>
    <mergeCell ref="A14:M1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M31"/>
  <sheetViews>
    <sheetView workbookViewId="0">
      <pane xSplit="1" ySplit="4" topLeftCell="B5" activePane="bottomRight" state="frozen"/>
      <selection pane="topRight"/>
      <selection pane="bottomLeft"/>
      <selection pane="bottomRight" sqref="A1:M1"/>
    </sheetView>
  </sheetViews>
  <sheetFormatPr baseColWidth="10" defaultColWidth="8.83203125" defaultRowHeight="15" x14ac:dyDescent="0.2"/>
  <cols>
    <col min="1" max="1" width="32" customWidth="1"/>
    <col min="2" max="13" width="12" customWidth="1"/>
  </cols>
  <sheetData>
    <row r="1" spans="1:13" ht="16" x14ac:dyDescent="0.25">
      <c r="A1" s="20" t="s">
        <v>104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x14ac:dyDescent="0.2">
      <c r="A2" s="17" t="s">
        <v>103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</row>
    <row r="4" spans="1:13" ht="16" x14ac:dyDescent="0.2">
      <c r="A4" s="3" t="s">
        <v>64</v>
      </c>
      <c r="B4" s="3" t="s">
        <v>65</v>
      </c>
      <c r="C4" s="3" t="s">
        <v>66</v>
      </c>
      <c r="D4" s="3" t="s">
        <v>67</v>
      </c>
      <c r="E4" s="3" t="s">
        <v>68</v>
      </c>
      <c r="F4" s="3" t="s">
        <v>69</v>
      </c>
      <c r="G4" s="3" t="s">
        <v>70</v>
      </c>
      <c r="H4" s="3" t="s">
        <v>71</v>
      </c>
      <c r="I4" s="3" t="s">
        <v>72</v>
      </c>
      <c r="J4" s="3" t="s">
        <v>73</v>
      </c>
      <c r="K4" s="3" t="s">
        <v>74</v>
      </c>
      <c r="L4" s="3" t="s">
        <v>75</v>
      </c>
      <c r="M4" s="3" t="s">
        <v>76</v>
      </c>
    </row>
    <row r="5" spans="1:13" ht="16" x14ac:dyDescent="0.2">
      <c r="A5" s="7" t="s">
        <v>77</v>
      </c>
      <c r="B5" s="10">
        <f>'Base Forecast'!B5</f>
        <v>0</v>
      </c>
      <c r="C5" s="10">
        <f t="shared" ref="C5:M5" si="0">B31</f>
        <v>0</v>
      </c>
      <c r="D5" s="10">
        <f t="shared" si="0"/>
        <v>0</v>
      </c>
      <c r="E5" s="10">
        <f t="shared" si="0"/>
        <v>0</v>
      </c>
      <c r="F5" s="10">
        <f t="shared" si="0"/>
        <v>0</v>
      </c>
      <c r="G5" s="10">
        <f t="shared" si="0"/>
        <v>0</v>
      </c>
      <c r="H5" s="10">
        <f t="shared" si="0"/>
        <v>0</v>
      </c>
      <c r="I5" s="10">
        <f t="shared" si="0"/>
        <v>0</v>
      </c>
      <c r="J5" s="10">
        <f t="shared" si="0"/>
        <v>0</v>
      </c>
      <c r="K5" s="10">
        <f t="shared" si="0"/>
        <v>0</v>
      </c>
      <c r="L5" s="10">
        <f t="shared" si="0"/>
        <v>0</v>
      </c>
      <c r="M5" s="10">
        <f t="shared" si="0"/>
        <v>0</v>
      </c>
    </row>
    <row r="6" spans="1:13" x14ac:dyDescent="0.2">
      <c r="A6" s="21" t="s">
        <v>78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</row>
    <row r="7" spans="1:13" ht="16" x14ac:dyDescent="0.2">
      <c r="A7" s="1" t="s">
        <v>79</v>
      </c>
      <c r="B7" s="11">
        <f>'Base Forecast'!B7*Assumptions!$B$14</f>
        <v>0</v>
      </c>
      <c r="C7" s="11">
        <f>'Base Forecast'!C7*Assumptions!$B$14</f>
        <v>0</v>
      </c>
      <c r="D7" s="11">
        <f>'Base Forecast'!D7*Assumptions!$B$14</f>
        <v>0</v>
      </c>
      <c r="E7" s="11">
        <f>'Base Forecast'!E7*Assumptions!$B$14</f>
        <v>0</v>
      </c>
      <c r="F7" s="11">
        <f>'Base Forecast'!F7*Assumptions!$B$14</f>
        <v>0</v>
      </c>
      <c r="G7" s="11">
        <f>'Base Forecast'!G7*Assumptions!$B$14</f>
        <v>0</v>
      </c>
      <c r="H7" s="11">
        <f>'Base Forecast'!H7*Assumptions!$B$14</f>
        <v>0</v>
      </c>
      <c r="I7" s="11">
        <f>'Base Forecast'!I7*Assumptions!$B$14</f>
        <v>0</v>
      </c>
      <c r="J7" s="11">
        <f>'Base Forecast'!J7*Assumptions!$B$14</f>
        <v>0</v>
      </c>
      <c r="K7" s="11">
        <f>'Base Forecast'!K7*Assumptions!$B$14</f>
        <v>0</v>
      </c>
      <c r="L7" s="11">
        <f>'Base Forecast'!L7*Assumptions!$B$14</f>
        <v>0</v>
      </c>
      <c r="M7" s="11">
        <f>'Base Forecast'!M7*Assumptions!$B$14</f>
        <v>0</v>
      </c>
    </row>
    <row r="8" spans="1:13" ht="16" x14ac:dyDescent="0.2">
      <c r="A8" s="1" t="s">
        <v>80</v>
      </c>
      <c r="B8" s="11">
        <f>'Base Forecast'!B8</f>
        <v>0</v>
      </c>
      <c r="C8" s="11">
        <f>'Base Forecast'!C8</f>
        <v>0</v>
      </c>
      <c r="D8" s="11">
        <f>'Base Forecast'!D8</f>
        <v>0</v>
      </c>
      <c r="E8" s="11">
        <f>'Base Forecast'!E8</f>
        <v>0</v>
      </c>
      <c r="F8" s="11">
        <f>'Base Forecast'!F8</f>
        <v>0</v>
      </c>
      <c r="G8" s="11">
        <f>'Base Forecast'!G8</f>
        <v>0</v>
      </c>
      <c r="H8" s="11">
        <f>'Base Forecast'!H8</f>
        <v>0</v>
      </c>
      <c r="I8" s="11">
        <f>'Base Forecast'!I8</f>
        <v>0</v>
      </c>
      <c r="J8" s="11">
        <f>'Base Forecast'!J8</f>
        <v>0</v>
      </c>
      <c r="K8" s="11">
        <f>'Base Forecast'!K8</f>
        <v>0</v>
      </c>
      <c r="L8" s="11">
        <f>'Base Forecast'!L8</f>
        <v>0</v>
      </c>
      <c r="M8" s="11">
        <f>'Base Forecast'!M8</f>
        <v>0</v>
      </c>
    </row>
    <row r="9" spans="1:13" ht="16" x14ac:dyDescent="0.2">
      <c r="A9" s="1" t="s">
        <v>81</v>
      </c>
      <c r="B9" s="11">
        <f>'Base Forecast'!B9</f>
        <v>0</v>
      </c>
      <c r="C9" s="11">
        <f>'Base Forecast'!C9</f>
        <v>0</v>
      </c>
      <c r="D9" s="11">
        <f>'Base Forecast'!D9</f>
        <v>0</v>
      </c>
      <c r="E9" s="11">
        <f>'Base Forecast'!E9</f>
        <v>0</v>
      </c>
      <c r="F9" s="11">
        <f>'Base Forecast'!F9</f>
        <v>0</v>
      </c>
      <c r="G9" s="11">
        <f>'Base Forecast'!G9</f>
        <v>0</v>
      </c>
      <c r="H9" s="11">
        <f>'Base Forecast'!H9</f>
        <v>0</v>
      </c>
      <c r="I9" s="11">
        <f>'Base Forecast'!I9</f>
        <v>0</v>
      </c>
      <c r="J9" s="11">
        <f>'Base Forecast'!J9</f>
        <v>0</v>
      </c>
      <c r="K9" s="11">
        <f>'Base Forecast'!K9</f>
        <v>0</v>
      </c>
      <c r="L9" s="11">
        <f>'Base Forecast'!L9</f>
        <v>0</v>
      </c>
      <c r="M9" s="11">
        <f>'Base Forecast'!M9</f>
        <v>0</v>
      </c>
    </row>
    <row r="10" spans="1:13" ht="16" x14ac:dyDescent="0.2">
      <c r="A10" s="1" t="s">
        <v>82</v>
      </c>
      <c r="B10" s="11">
        <f>'Base Forecast'!B10</f>
        <v>0</v>
      </c>
      <c r="C10" s="11">
        <f>'Base Forecast'!C10</f>
        <v>0</v>
      </c>
      <c r="D10" s="11">
        <f>'Base Forecast'!D10</f>
        <v>0</v>
      </c>
      <c r="E10" s="11">
        <f>'Base Forecast'!E10</f>
        <v>0</v>
      </c>
      <c r="F10" s="11">
        <f>'Base Forecast'!F10</f>
        <v>0</v>
      </c>
      <c r="G10" s="11">
        <f>'Base Forecast'!G10</f>
        <v>0</v>
      </c>
      <c r="H10" s="11">
        <f>'Base Forecast'!H10</f>
        <v>0</v>
      </c>
      <c r="I10" s="11">
        <f>'Base Forecast'!I10</f>
        <v>0</v>
      </c>
      <c r="J10" s="11">
        <f>'Base Forecast'!J10</f>
        <v>0</v>
      </c>
      <c r="K10" s="11">
        <f>'Base Forecast'!K10</f>
        <v>0</v>
      </c>
      <c r="L10" s="11">
        <f>'Base Forecast'!L10</f>
        <v>0</v>
      </c>
      <c r="M10" s="11">
        <f>'Base Forecast'!M10</f>
        <v>0</v>
      </c>
    </row>
    <row r="11" spans="1:13" ht="16" x14ac:dyDescent="0.2">
      <c r="A11" s="1" t="s">
        <v>83</v>
      </c>
      <c r="B11" s="11">
        <f>'Base Forecast'!B11</f>
        <v>0</v>
      </c>
      <c r="C11" s="11">
        <f>'Base Forecast'!C11</f>
        <v>0</v>
      </c>
      <c r="D11" s="11">
        <f>'Base Forecast'!D11</f>
        <v>0</v>
      </c>
      <c r="E11" s="11">
        <f>'Base Forecast'!E11</f>
        <v>0</v>
      </c>
      <c r="F11" s="11">
        <f>'Base Forecast'!F11</f>
        <v>0</v>
      </c>
      <c r="G11" s="11">
        <f>'Base Forecast'!G11</f>
        <v>0</v>
      </c>
      <c r="H11" s="11">
        <f>'Base Forecast'!H11</f>
        <v>0</v>
      </c>
      <c r="I11" s="11">
        <f>'Base Forecast'!I11</f>
        <v>0</v>
      </c>
      <c r="J11" s="11">
        <f>'Base Forecast'!J11</f>
        <v>0</v>
      </c>
      <c r="K11" s="11">
        <f>'Base Forecast'!K11</f>
        <v>0</v>
      </c>
      <c r="L11" s="11">
        <f>'Base Forecast'!L11</f>
        <v>0</v>
      </c>
      <c r="M11" s="11">
        <f>'Base Forecast'!M11</f>
        <v>0</v>
      </c>
    </row>
    <row r="12" spans="1:13" ht="16" x14ac:dyDescent="0.2">
      <c r="A12" s="7" t="s">
        <v>84</v>
      </c>
      <c r="B12" s="10">
        <f t="shared" ref="B12:M12" si="1">SUM(B7:B11)</f>
        <v>0</v>
      </c>
      <c r="C12" s="10">
        <f t="shared" si="1"/>
        <v>0</v>
      </c>
      <c r="D12" s="10">
        <f t="shared" si="1"/>
        <v>0</v>
      </c>
      <c r="E12" s="10">
        <f t="shared" si="1"/>
        <v>0</v>
      </c>
      <c r="F12" s="10">
        <f t="shared" si="1"/>
        <v>0</v>
      </c>
      <c r="G12" s="10">
        <f t="shared" si="1"/>
        <v>0</v>
      </c>
      <c r="H12" s="10">
        <f t="shared" si="1"/>
        <v>0</v>
      </c>
      <c r="I12" s="10">
        <f t="shared" si="1"/>
        <v>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1"/>
        <v>0</v>
      </c>
    </row>
    <row r="14" spans="1:13" x14ac:dyDescent="0.2">
      <c r="A14" s="21" t="s">
        <v>85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9"/>
    </row>
    <row r="15" spans="1:13" ht="16" x14ac:dyDescent="0.2">
      <c r="A15" s="1" t="s">
        <v>86</v>
      </c>
      <c r="B15" s="11">
        <f>'Base Forecast'!B15*Assumptions!$B$15</f>
        <v>0</v>
      </c>
      <c r="C15" s="11">
        <f>'Base Forecast'!C15*Assumptions!$B$15</f>
        <v>0</v>
      </c>
      <c r="D15" s="11">
        <f>'Base Forecast'!D15*Assumptions!$B$15</f>
        <v>0</v>
      </c>
      <c r="E15" s="11">
        <f>'Base Forecast'!E15*Assumptions!$B$15</f>
        <v>0</v>
      </c>
      <c r="F15" s="11">
        <f>'Base Forecast'!F15*Assumptions!$B$15</f>
        <v>0</v>
      </c>
      <c r="G15" s="11">
        <f>'Base Forecast'!G15*Assumptions!$B$15</f>
        <v>0</v>
      </c>
      <c r="H15" s="11">
        <f>'Base Forecast'!H15*Assumptions!$B$15</f>
        <v>0</v>
      </c>
      <c r="I15" s="11">
        <f>'Base Forecast'!I15*Assumptions!$B$15</f>
        <v>0</v>
      </c>
      <c r="J15" s="11">
        <f>'Base Forecast'!J15*Assumptions!$B$15</f>
        <v>0</v>
      </c>
      <c r="K15" s="11">
        <f>'Base Forecast'!K15*Assumptions!$B$15</f>
        <v>0</v>
      </c>
      <c r="L15" s="11">
        <f>'Base Forecast'!L15*Assumptions!$B$15</f>
        <v>0</v>
      </c>
      <c r="M15" s="11">
        <f>'Base Forecast'!M15*Assumptions!$B$15</f>
        <v>0</v>
      </c>
    </row>
    <row r="16" spans="1:13" ht="16" x14ac:dyDescent="0.2">
      <c r="A16" s="1" t="s">
        <v>87</v>
      </c>
      <c r="B16" s="11">
        <f>'Base Forecast'!B16*Assumptions!$B$16</f>
        <v>0</v>
      </c>
      <c r="C16" s="11">
        <f>'Base Forecast'!C16*Assumptions!$B$16</f>
        <v>0</v>
      </c>
      <c r="D16" s="11">
        <f>'Base Forecast'!D16*Assumptions!$B$16</f>
        <v>0</v>
      </c>
      <c r="E16" s="11">
        <f>'Base Forecast'!E16*Assumptions!$B$16</f>
        <v>0</v>
      </c>
      <c r="F16" s="11">
        <f>'Base Forecast'!F16*Assumptions!$B$16</f>
        <v>0</v>
      </c>
      <c r="G16" s="11">
        <f>'Base Forecast'!G16*Assumptions!$B$16</f>
        <v>0</v>
      </c>
      <c r="H16" s="11">
        <f>'Base Forecast'!H16*Assumptions!$B$16</f>
        <v>0</v>
      </c>
      <c r="I16" s="11">
        <f>'Base Forecast'!I16*Assumptions!$B$16</f>
        <v>0</v>
      </c>
      <c r="J16" s="11">
        <f>'Base Forecast'!J16*Assumptions!$B$16</f>
        <v>0</v>
      </c>
      <c r="K16" s="11">
        <f>'Base Forecast'!K16*Assumptions!$B$16</f>
        <v>0</v>
      </c>
      <c r="L16" s="11">
        <f>'Base Forecast'!L16*Assumptions!$B$16</f>
        <v>0</v>
      </c>
      <c r="M16" s="11">
        <f>'Base Forecast'!M16*Assumptions!$B$16</f>
        <v>0</v>
      </c>
    </row>
    <row r="17" spans="1:13" ht="16" x14ac:dyDescent="0.2">
      <c r="A17" s="1" t="s">
        <v>88</v>
      </c>
      <c r="B17" s="11">
        <f>'Base Forecast'!B17*Assumptions!$B$16</f>
        <v>0</v>
      </c>
      <c r="C17" s="11">
        <f>'Base Forecast'!C17*Assumptions!$B$16</f>
        <v>0</v>
      </c>
      <c r="D17" s="11">
        <f>'Base Forecast'!D17*Assumptions!$B$16</f>
        <v>0</v>
      </c>
      <c r="E17" s="11">
        <f>'Base Forecast'!E17*Assumptions!$B$16</f>
        <v>0</v>
      </c>
      <c r="F17" s="11">
        <f>'Base Forecast'!F17*Assumptions!$B$16</f>
        <v>0</v>
      </c>
      <c r="G17" s="11">
        <f>'Base Forecast'!G17*Assumptions!$B$16</f>
        <v>0</v>
      </c>
      <c r="H17" s="11">
        <f>'Base Forecast'!H17*Assumptions!$B$16</f>
        <v>0</v>
      </c>
      <c r="I17" s="11">
        <f>'Base Forecast'!I17*Assumptions!$B$16</f>
        <v>0</v>
      </c>
      <c r="J17" s="11">
        <f>'Base Forecast'!J17*Assumptions!$B$16</f>
        <v>0</v>
      </c>
      <c r="K17" s="11">
        <f>'Base Forecast'!K17*Assumptions!$B$16</f>
        <v>0</v>
      </c>
      <c r="L17" s="11">
        <f>'Base Forecast'!L17*Assumptions!$B$16</f>
        <v>0</v>
      </c>
      <c r="M17" s="11">
        <f>'Base Forecast'!M17*Assumptions!$B$16</f>
        <v>0</v>
      </c>
    </row>
    <row r="18" spans="1:13" ht="16" x14ac:dyDescent="0.2">
      <c r="A18" s="1" t="s">
        <v>89</v>
      </c>
      <c r="B18" s="11">
        <f>'Base Forecast'!B18*Assumptions!$B$16</f>
        <v>0</v>
      </c>
      <c r="C18" s="11">
        <f>'Base Forecast'!C18*Assumptions!$B$16</f>
        <v>0</v>
      </c>
      <c r="D18" s="11">
        <f>'Base Forecast'!D18*Assumptions!$B$16</f>
        <v>0</v>
      </c>
      <c r="E18" s="11">
        <f>'Base Forecast'!E18*Assumptions!$B$16</f>
        <v>0</v>
      </c>
      <c r="F18" s="11">
        <f>'Base Forecast'!F18*Assumptions!$B$16</f>
        <v>0</v>
      </c>
      <c r="G18" s="11">
        <f>'Base Forecast'!G18*Assumptions!$B$16</f>
        <v>0</v>
      </c>
      <c r="H18" s="11">
        <f>'Base Forecast'!H18*Assumptions!$B$16</f>
        <v>0</v>
      </c>
      <c r="I18" s="11">
        <f>'Base Forecast'!I18*Assumptions!$B$16</f>
        <v>0</v>
      </c>
      <c r="J18" s="11">
        <f>'Base Forecast'!J18*Assumptions!$B$16</f>
        <v>0</v>
      </c>
      <c r="K18" s="11">
        <f>'Base Forecast'!K18*Assumptions!$B$16</f>
        <v>0</v>
      </c>
      <c r="L18" s="11">
        <f>'Base Forecast'!L18*Assumptions!$B$16</f>
        <v>0</v>
      </c>
      <c r="M18" s="11">
        <f>'Base Forecast'!M18*Assumptions!$B$16</f>
        <v>0</v>
      </c>
    </row>
    <row r="19" spans="1:13" ht="16" x14ac:dyDescent="0.2">
      <c r="A19" s="1" t="s">
        <v>90</v>
      </c>
      <c r="B19" s="11">
        <f>'Base Forecast'!B19*Assumptions!$B$16</f>
        <v>0</v>
      </c>
      <c r="C19" s="11">
        <f>'Base Forecast'!C19*Assumptions!$B$16</f>
        <v>0</v>
      </c>
      <c r="D19" s="11">
        <f>'Base Forecast'!D19*Assumptions!$B$16</f>
        <v>0</v>
      </c>
      <c r="E19" s="11">
        <f>'Base Forecast'!E19*Assumptions!$B$16</f>
        <v>0</v>
      </c>
      <c r="F19" s="11">
        <f>'Base Forecast'!F19*Assumptions!$B$16</f>
        <v>0</v>
      </c>
      <c r="G19" s="11">
        <f>'Base Forecast'!G19*Assumptions!$B$16</f>
        <v>0</v>
      </c>
      <c r="H19" s="11">
        <f>'Base Forecast'!H19*Assumptions!$B$16</f>
        <v>0</v>
      </c>
      <c r="I19" s="11">
        <f>'Base Forecast'!I19*Assumptions!$B$16</f>
        <v>0</v>
      </c>
      <c r="J19" s="11">
        <f>'Base Forecast'!J19*Assumptions!$B$16</f>
        <v>0</v>
      </c>
      <c r="K19" s="11">
        <f>'Base Forecast'!K19*Assumptions!$B$16</f>
        <v>0</v>
      </c>
      <c r="L19" s="11">
        <f>'Base Forecast'!L19*Assumptions!$B$16</f>
        <v>0</v>
      </c>
      <c r="M19" s="11">
        <f>'Base Forecast'!M19*Assumptions!$B$16</f>
        <v>0</v>
      </c>
    </row>
    <row r="20" spans="1:13" ht="16" x14ac:dyDescent="0.2">
      <c r="A20" s="1" t="s">
        <v>91</v>
      </c>
      <c r="B20" s="11">
        <f>'Base Forecast'!B20*Assumptions!$B$16</f>
        <v>0</v>
      </c>
      <c r="C20" s="11">
        <f>'Base Forecast'!C20*Assumptions!$B$16</f>
        <v>0</v>
      </c>
      <c r="D20" s="11">
        <f>'Base Forecast'!D20*Assumptions!$B$16</f>
        <v>0</v>
      </c>
      <c r="E20" s="11">
        <f>'Base Forecast'!E20*Assumptions!$B$16</f>
        <v>0</v>
      </c>
      <c r="F20" s="11">
        <f>'Base Forecast'!F20*Assumptions!$B$16</f>
        <v>0</v>
      </c>
      <c r="G20" s="11">
        <f>'Base Forecast'!G20*Assumptions!$B$16</f>
        <v>0</v>
      </c>
      <c r="H20" s="11">
        <f>'Base Forecast'!H20*Assumptions!$B$16</f>
        <v>0</v>
      </c>
      <c r="I20" s="11">
        <f>'Base Forecast'!I20*Assumptions!$B$16</f>
        <v>0</v>
      </c>
      <c r="J20" s="11">
        <f>'Base Forecast'!J20*Assumptions!$B$16</f>
        <v>0</v>
      </c>
      <c r="K20" s="11">
        <f>'Base Forecast'!K20*Assumptions!$B$16</f>
        <v>0</v>
      </c>
      <c r="L20" s="11">
        <f>'Base Forecast'!L20*Assumptions!$B$16</f>
        <v>0</v>
      </c>
      <c r="M20" s="11">
        <f>'Base Forecast'!M20*Assumptions!$B$16</f>
        <v>0</v>
      </c>
    </row>
    <row r="21" spans="1:13" ht="16" x14ac:dyDescent="0.2">
      <c r="A21" s="1" t="s">
        <v>92</v>
      </c>
      <c r="B21" s="11">
        <f>'Base Forecast'!B21*Assumptions!$B$16</f>
        <v>0</v>
      </c>
      <c r="C21" s="11">
        <f>'Base Forecast'!C21*Assumptions!$B$16</f>
        <v>0</v>
      </c>
      <c r="D21" s="11">
        <f>'Base Forecast'!D21*Assumptions!$B$16</f>
        <v>0</v>
      </c>
      <c r="E21" s="11">
        <f>'Base Forecast'!E21*Assumptions!$B$16</f>
        <v>0</v>
      </c>
      <c r="F21" s="11">
        <f>'Base Forecast'!F21*Assumptions!$B$16</f>
        <v>0</v>
      </c>
      <c r="G21" s="11">
        <f>'Base Forecast'!G21*Assumptions!$B$16</f>
        <v>0</v>
      </c>
      <c r="H21" s="11">
        <f>'Base Forecast'!H21*Assumptions!$B$16</f>
        <v>0</v>
      </c>
      <c r="I21" s="11">
        <f>'Base Forecast'!I21*Assumptions!$B$16</f>
        <v>0</v>
      </c>
      <c r="J21" s="11">
        <f>'Base Forecast'!J21*Assumptions!$B$16</f>
        <v>0</v>
      </c>
      <c r="K21" s="11">
        <f>'Base Forecast'!K21*Assumptions!$B$16</f>
        <v>0</v>
      </c>
      <c r="L21" s="11">
        <f>'Base Forecast'!L21*Assumptions!$B$16</f>
        <v>0</v>
      </c>
      <c r="M21" s="11">
        <f>'Base Forecast'!M21*Assumptions!$B$16</f>
        <v>0</v>
      </c>
    </row>
    <row r="22" spans="1:13" ht="16" x14ac:dyDescent="0.2">
      <c r="A22" s="1" t="s">
        <v>93</v>
      </c>
      <c r="B22" s="11">
        <f>'Base Forecast'!B22*Assumptions!$B$16</f>
        <v>0</v>
      </c>
      <c r="C22" s="11">
        <f>'Base Forecast'!C22*Assumptions!$B$16</f>
        <v>0</v>
      </c>
      <c r="D22" s="11">
        <f>'Base Forecast'!D22*Assumptions!$B$16</f>
        <v>0</v>
      </c>
      <c r="E22" s="11">
        <f>'Base Forecast'!E22*Assumptions!$B$16</f>
        <v>0</v>
      </c>
      <c r="F22" s="11">
        <f>'Base Forecast'!F22*Assumptions!$B$16</f>
        <v>0</v>
      </c>
      <c r="G22" s="11">
        <f>'Base Forecast'!G22*Assumptions!$B$16</f>
        <v>0</v>
      </c>
      <c r="H22" s="11">
        <f>'Base Forecast'!H22*Assumptions!$B$16</f>
        <v>0</v>
      </c>
      <c r="I22" s="11">
        <f>'Base Forecast'!I22*Assumptions!$B$16</f>
        <v>0</v>
      </c>
      <c r="J22" s="11">
        <f>'Base Forecast'!J22*Assumptions!$B$16</f>
        <v>0</v>
      </c>
      <c r="K22" s="11">
        <f>'Base Forecast'!K22*Assumptions!$B$16</f>
        <v>0</v>
      </c>
      <c r="L22" s="11">
        <f>'Base Forecast'!L22*Assumptions!$B$16</f>
        <v>0</v>
      </c>
      <c r="M22" s="11">
        <f>'Base Forecast'!M22*Assumptions!$B$16</f>
        <v>0</v>
      </c>
    </row>
    <row r="23" spans="1:13" ht="16" x14ac:dyDescent="0.2">
      <c r="A23" s="1" t="s">
        <v>94</v>
      </c>
      <c r="B23" s="11">
        <f>'Base Forecast'!B23</f>
        <v>0</v>
      </c>
      <c r="C23" s="11">
        <f>'Base Forecast'!C23</f>
        <v>0</v>
      </c>
      <c r="D23" s="11">
        <f>'Base Forecast'!D23</f>
        <v>0</v>
      </c>
      <c r="E23" s="11">
        <f>'Base Forecast'!E23</f>
        <v>0</v>
      </c>
      <c r="F23" s="11">
        <f>'Base Forecast'!F23</f>
        <v>0</v>
      </c>
      <c r="G23" s="11">
        <f>'Base Forecast'!G23</f>
        <v>0</v>
      </c>
      <c r="H23" s="11">
        <f>'Base Forecast'!H23</f>
        <v>0</v>
      </c>
      <c r="I23" s="11">
        <f>'Base Forecast'!I23</f>
        <v>0</v>
      </c>
      <c r="J23" s="11">
        <f>'Base Forecast'!J23</f>
        <v>0</v>
      </c>
      <c r="K23" s="11">
        <f>'Base Forecast'!K23</f>
        <v>0</v>
      </c>
      <c r="L23" s="11">
        <f>'Base Forecast'!L23</f>
        <v>0</v>
      </c>
      <c r="M23" s="11">
        <f>'Base Forecast'!M23</f>
        <v>0</v>
      </c>
    </row>
    <row r="24" spans="1:13" ht="16" x14ac:dyDescent="0.2">
      <c r="A24" s="1" t="s">
        <v>95</v>
      </c>
      <c r="B24" s="11">
        <f>'Base Forecast'!B24</f>
        <v>0</v>
      </c>
      <c r="C24" s="11">
        <f>'Base Forecast'!C24</f>
        <v>0</v>
      </c>
      <c r="D24" s="11">
        <f>'Base Forecast'!D24</f>
        <v>0</v>
      </c>
      <c r="E24" s="11">
        <f>'Base Forecast'!E24</f>
        <v>0</v>
      </c>
      <c r="F24" s="11">
        <f>'Base Forecast'!F24</f>
        <v>0</v>
      </c>
      <c r="G24" s="11">
        <f>'Base Forecast'!G24</f>
        <v>0</v>
      </c>
      <c r="H24" s="11">
        <f>'Base Forecast'!H24</f>
        <v>0</v>
      </c>
      <c r="I24" s="11">
        <f>'Base Forecast'!I24</f>
        <v>0</v>
      </c>
      <c r="J24" s="11">
        <f>'Base Forecast'!J24</f>
        <v>0</v>
      </c>
      <c r="K24" s="11">
        <f>'Base Forecast'!K24</f>
        <v>0</v>
      </c>
      <c r="L24" s="11">
        <f>'Base Forecast'!L24</f>
        <v>0</v>
      </c>
      <c r="M24" s="11">
        <f>'Base Forecast'!M24</f>
        <v>0</v>
      </c>
    </row>
    <row r="25" spans="1:13" ht="16" x14ac:dyDescent="0.2">
      <c r="A25" s="1" t="s">
        <v>96</v>
      </c>
      <c r="B25" s="11">
        <f>'Base Forecast'!B25</f>
        <v>0</v>
      </c>
      <c r="C25" s="11">
        <f>'Base Forecast'!C25</f>
        <v>0</v>
      </c>
      <c r="D25" s="11">
        <f>'Base Forecast'!D25</f>
        <v>0</v>
      </c>
      <c r="E25" s="11">
        <f>'Base Forecast'!E25</f>
        <v>0</v>
      </c>
      <c r="F25" s="11">
        <f>'Base Forecast'!F25</f>
        <v>0</v>
      </c>
      <c r="G25" s="11">
        <f>'Base Forecast'!G25</f>
        <v>0</v>
      </c>
      <c r="H25" s="11">
        <f>'Base Forecast'!H25</f>
        <v>0</v>
      </c>
      <c r="I25" s="11">
        <f>'Base Forecast'!I25</f>
        <v>0</v>
      </c>
      <c r="J25" s="11">
        <f>'Base Forecast'!J25</f>
        <v>0</v>
      </c>
      <c r="K25" s="11">
        <f>'Base Forecast'!K25</f>
        <v>0</v>
      </c>
      <c r="L25" s="11">
        <f>'Base Forecast'!L25</f>
        <v>0</v>
      </c>
      <c r="M25" s="11">
        <f>'Base Forecast'!M25</f>
        <v>0</v>
      </c>
    </row>
    <row r="26" spans="1:13" ht="16" x14ac:dyDescent="0.2">
      <c r="A26" s="1" t="s">
        <v>97</v>
      </c>
      <c r="B26" s="11">
        <f>'Base Forecast'!B26</f>
        <v>0</v>
      </c>
      <c r="C26" s="11">
        <f>'Base Forecast'!C26</f>
        <v>0</v>
      </c>
      <c r="D26" s="11">
        <f>'Base Forecast'!D26</f>
        <v>0</v>
      </c>
      <c r="E26" s="11">
        <f>'Base Forecast'!E26</f>
        <v>0</v>
      </c>
      <c r="F26" s="11">
        <f>'Base Forecast'!F26</f>
        <v>0</v>
      </c>
      <c r="G26" s="11">
        <f>'Base Forecast'!G26</f>
        <v>0</v>
      </c>
      <c r="H26" s="11">
        <f>'Base Forecast'!H26</f>
        <v>0</v>
      </c>
      <c r="I26" s="11">
        <f>'Base Forecast'!I26</f>
        <v>0</v>
      </c>
      <c r="J26" s="11">
        <f>'Base Forecast'!J26</f>
        <v>0</v>
      </c>
      <c r="K26" s="11">
        <f>'Base Forecast'!K26</f>
        <v>0</v>
      </c>
      <c r="L26" s="11">
        <f>'Base Forecast'!L26</f>
        <v>0</v>
      </c>
      <c r="M26" s="11">
        <f>'Base Forecast'!M26</f>
        <v>0</v>
      </c>
    </row>
    <row r="27" spans="1:13" ht="16" x14ac:dyDescent="0.2">
      <c r="A27" s="1" t="s">
        <v>98</v>
      </c>
      <c r="B27" s="11">
        <f>'Base Forecast'!B27*Assumptions!$B$16</f>
        <v>0</v>
      </c>
      <c r="C27" s="11">
        <f>'Base Forecast'!C27*Assumptions!$B$16</f>
        <v>0</v>
      </c>
      <c r="D27" s="11">
        <f>'Base Forecast'!D27*Assumptions!$B$16</f>
        <v>0</v>
      </c>
      <c r="E27" s="11">
        <f>'Base Forecast'!E27*Assumptions!$B$16</f>
        <v>0</v>
      </c>
      <c r="F27" s="11">
        <f>'Base Forecast'!F27*Assumptions!$B$16</f>
        <v>0</v>
      </c>
      <c r="G27" s="11">
        <f>'Base Forecast'!G27*Assumptions!$B$16</f>
        <v>0</v>
      </c>
      <c r="H27" s="11">
        <f>'Base Forecast'!H27*Assumptions!$B$16</f>
        <v>0</v>
      </c>
      <c r="I27" s="11">
        <f>'Base Forecast'!I27*Assumptions!$B$16</f>
        <v>0</v>
      </c>
      <c r="J27" s="11">
        <f>'Base Forecast'!J27*Assumptions!$B$16</f>
        <v>0</v>
      </c>
      <c r="K27" s="11">
        <f>'Base Forecast'!K27*Assumptions!$B$16</f>
        <v>0</v>
      </c>
      <c r="L27" s="11">
        <f>'Base Forecast'!L27*Assumptions!$B$16</f>
        <v>0</v>
      </c>
      <c r="M27" s="11">
        <f>'Base Forecast'!M27*Assumptions!$B$16</f>
        <v>0</v>
      </c>
    </row>
    <row r="28" spans="1:13" ht="16" x14ac:dyDescent="0.2">
      <c r="A28" s="7" t="s">
        <v>99</v>
      </c>
      <c r="B28" s="10">
        <f t="shared" ref="B28:M28" si="2">SUM(B15:B27)</f>
        <v>0</v>
      </c>
      <c r="C28" s="10">
        <f t="shared" si="2"/>
        <v>0</v>
      </c>
      <c r="D28" s="10">
        <f t="shared" si="2"/>
        <v>0</v>
      </c>
      <c r="E28" s="10">
        <f t="shared" si="2"/>
        <v>0</v>
      </c>
      <c r="F28" s="10">
        <f t="shared" si="2"/>
        <v>0</v>
      </c>
      <c r="G28" s="10">
        <f t="shared" si="2"/>
        <v>0</v>
      </c>
      <c r="H28" s="10">
        <f t="shared" si="2"/>
        <v>0</v>
      </c>
      <c r="I28" s="10">
        <f t="shared" si="2"/>
        <v>0</v>
      </c>
      <c r="J28" s="10">
        <f t="shared" si="2"/>
        <v>0</v>
      </c>
      <c r="K28" s="10">
        <f t="shared" si="2"/>
        <v>0</v>
      </c>
      <c r="L28" s="10">
        <f t="shared" si="2"/>
        <v>0</v>
      </c>
      <c r="M28" s="10">
        <f t="shared" si="2"/>
        <v>0</v>
      </c>
    </row>
    <row r="30" spans="1:13" ht="16" x14ac:dyDescent="0.2">
      <c r="A30" s="7" t="s">
        <v>100</v>
      </c>
      <c r="B30" s="10">
        <f t="shared" ref="B30:M30" si="3">B12-B28</f>
        <v>0</v>
      </c>
      <c r="C30" s="10">
        <f t="shared" si="3"/>
        <v>0</v>
      </c>
      <c r="D30" s="10">
        <f t="shared" si="3"/>
        <v>0</v>
      </c>
      <c r="E30" s="10">
        <f t="shared" si="3"/>
        <v>0</v>
      </c>
      <c r="F30" s="10">
        <f t="shared" si="3"/>
        <v>0</v>
      </c>
      <c r="G30" s="10">
        <f t="shared" si="3"/>
        <v>0</v>
      </c>
      <c r="H30" s="10">
        <f t="shared" si="3"/>
        <v>0</v>
      </c>
      <c r="I30" s="10">
        <f t="shared" si="3"/>
        <v>0</v>
      </c>
      <c r="J30" s="10">
        <f t="shared" si="3"/>
        <v>0</v>
      </c>
      <c r="K30" s="10">
        <f t="shared" si="3"/>
        <v>0</v>
      </c>
      <c r="L30" s="10">
        <f t="shared" si="3"/>
        <v>0</v>
      </c>
      <c r="M30" s="10">
        <f t="shared" si="3"/>
        <v>0</v>
      </c>
    </row>
    <row r="31" spans="1:13" ht="16" x14ac:dyDescent="0.2">
      <c r="A31" s="7" t="s">
        <v>101</v>
      </c>
      <c r="B31" s="10">
        <f t="shared" ref="B31:M31" si="4">B5+B30</f>
        <v>0</v>
      </c>
      <c r="C31" s="10">
        <f t="shared" si="4"/>
        <v>0</v>
      </c>
      <c r="D31" s="10">
        <f t="shared" si="4"/>
        <v>0</v>
      </c>
      <c r="E31" s="10">
        <f t="shared" si="4"/>
        <v>0</v>
      </c>
      <c r="F31" s="10">
        <f t="shared" si="4"/>
        <v>0</v>
      </c>
      <c r="G31" s="10">
        <f t="shared" si="4"/>
        <v>0</v>
      </c>
      <c r="H31" s="10">
        <f t="shared" si="4"/>
        <v>0</v>
      </c>
      <c r="I31" s="10">
        <f t="shared" si="4"/>
        <v>0</v>
      </c>
      <c r="J31" s="10">
        <f t="shared" si="4"/>
        <v>0</v>
      </c>
      <c r="K31" s="10">
        <f t="shared" si="4"/>
        <v>0</v>
      </c>
      <c r="L31" s="10">
        <f t="shared" si="4"/>
        <v>0</v>
      </c>
      <c r="M31" s="10">
        <f t="shared" si="4"/>
        <v>0</v>
      </c>
    </row>
  </sheetData>
  <mergeCells count="4">
    <mergeCell ref="A2:M2"/>
    <mergeCell ref="A6:M6"/>
    <mergeCell ref="A1:M1"/>
    <mergeCell ref="A14:M1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0C0"/>
  </sheetPr>
  <dimension ref="A1:M21"/>
  <sheetViews>
    <sheetView workbookViewId="0">
      <selection sqref="A1:M1"/>
    </sheetView>
  </sheetViews>
  <sheetFormatPr baseColWidth="10" defaultColWidth="8.83203125" defaultRowHeight="15" x14ac:dyDescent="0.2"/>
  <cols>
    <col min="1" max="1" width="32" customWidth="1"/>
    <col min="2" max="5" width="12" customWidth="1"/>
    <col min="6" max="6" width="18" customWidth="1"/>
    <col min="7" max="7" width="12" customWidth="1"/>
    <col min="8" max="9" width="24" customWidth="1"/>
    <col min="10" max="13" width="12" customWidth="1"/>
  </cols>
  <sheetData>
    <row r="1" spans="1:13" ht="16" x14ac:dyDescent="0.25">
      <c r="A1" s="20" t="s">
        <v>105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x14ac:dyDescent="0.2">
      <c r="A2" s="17" t="s">
        <v>106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</row>
    <row r="4" spans="1:13" x14ac:dyDescent="0.2">
      <c r="A4" s="21" t="s">
        <v>107</v>
      </c>
      <c r="B4" s="18"/>
      <c r="C4" s="19"/>
      <c r="D4" s="21" t="s">
        <v>108</v>
      </c>
      <c r="E4" s="18"/>
      <c r="F4" s="19"/>
      <c r="G4" s="21" t="s">
        <v>109</v>
      </c>
      <c r="H4" s="18"/>
      <c r="I4" s="19"/>
      <c r="J4" s="21" t="s">
        <v>110</v>
      </c>
      <c r="K4" s="18"/>
      <c r="L4" s="19"/>
    </row>
    <row r="5" spans="1:13" x14ac:dyDescent="0.2">
      <c r="A5" s="28">
        <f>'Base Forecast'!B5</f>
        <v>0</v>
      </c>
      <c r="B5" s="23"/>
      <c r="C5" s="24"/>
      <c r="D5" s="22">
        <f>'Base Forecast'!M31</f>
        <v>0</v>
      </c>
      <c r="E5" s="23"/>
      <c r="F5" s="24"/>
      <c r="G5" s="22">
        <f>MIN('Base Forecast'!B31:M31)</f>
        <v>0</v>
      </c>
      <c r="H5" s="23"/>
      <c r="I5" s="24"/>
      <c r="J5" s="29">
        <f>COUNTIF('Base Forecast'!B31:M31,"&lt;"&amp;Assumptions!$B$10)</f>
        <v>12</v>
      </c>
      <c r="K5" s="23"/>
      <c r="L5" s="24"/>
    </row>
    <row r="6" spans="1:13" x14ac:dyDescent="0.2">
      <c r="A6" s="25"/>
      <c r="B6" s="26"/>
      <c r="C6" s="27"/>
      <c r="D6" s="25"/>
      <c r="E6" s="26"/>
      <c r="F6" s="27"/>
      <c r="G6" s="25"/>
      <c r="H6" s="26"/>
      <c r="I6" s="27"/>
      <c r="J6" s="25"/>
      <c r="K6" s="26"/>
      <c r="L6" s="27"/>
    </row>
    <row r="9" spans="1:13" ht="16" x14ac:dyDescent="0.2">
      <c r="A9" s="3" t="s">
        <v>111</v>
      </c>
      <c r="B9" s="12" t="s">
        <v>112</v>
      </c>
      <c r="C9" s="12" t="s">
        <v>113</v>
      </c>
      <c r="D9" s="12" t="s">
        <v>114</v>
      </c>
      <c r="E9" s="12" t="s">
        <v>115</v>
      </c>
      <c r="F9" s="12" t="s">
        <v>116</v>
      </c>
      <c r="H9" s="12" t="s">
        <v>117</v>
      </c>
    </row>
    <row r="10" spans="1:13" ht="16" x14ac:dyDescent="0.2">
      <c r="A10" s="1" t="s">
        <v>65</v>
      </c>
      <c r="B10" s="13">
        <f>'Base Forecast'!B31</f>
        <v>0</v>
      </c>
      <c r="C10" s="13">
        <f>Downside!B31</f>
        <v>0</v>
      </c>
      <c r="D10" s="13">
        <f>Upside!B31</f>
        <v>0</v>
      </c>
      <c r="E10" s="13">
        <f>Assumptions!$B$10</f>
        <v>5000</v>
      </c>
      <c r="F10" s="14" t="str">
        <f t="shared" ref="F10:F21" si="0">IF(B10&lt;E10,"Below Threshold","OK")</f>
        <v>Below Threshold</v>
      </c>
      <c r="H10" s="14" t="s">
        <v>118</v>
      </c>
      <c r="I10" s="13">
        <f>'Base Forecast'!M31</f>
        <v>0</v>
      </c>
    </row>
    <row r="11" spans="1:13" ht="16" x14ac:dyDescent="0.2">
      <c r="A11" s="1" t="s">
        <v>66</v>
      </c>
      <c r="B11" s="13">
        <f>'Base Forecast'!C31</f>
        <v>0</v>
      </c>
      <c r="C11" s="13">
        <f>Downside!C31</f>
        <v>0</v>
      </c>
      <c r="D11" s="13">
        <f>Upside!C31</f>
        <v>0</v>
      </c>
      <c r="E11" s="13">
        <f>Assumptions!$B$10</f>
        <v>5000</v>
      </c>
      <c r="F11" s="14" t="str">
        <f t="shared" si="0"/>
        <v>Below Threshold</v>
      </c>
      <c r="H11" s="14" t="s">
        <v>119</v>
      </c>
      <c r="I11" s="13">
        <f>Downside!M31</f>
        <v>0</v>
      </c>
    </row>
    <row r="12" spans="1:13" ht="16" x14ac:dyDescent="0.2">
      <c r="A12" s="1" t="s">
        <v>67</v>
      </c>
      <c r="B12" s="13">
        <f>'Base Forecast'!D31</f>
        <v>0</v>
      </c>
      <c r="C12" s="13">
        <f>Downside!D31</f>
        <v>0</v>
      </c>
      <c r="D12" s="13">
        <f>Upside!D31</f>
        <v>0</v>
      </c>
      <c r="E12" s="13">
        <f>Assumptions!$B$10</f>
        <v>5000</v>
      </c>
      <c r="F12" s="14" t="str">
        <f t="shared" si="0"/>
        <v>Below Threshold</v>
      </c>
      <c r="H12" s="14" t="s">
        <v>120</v>
      </c>
      <c r="I12" s="13">
        <f>Upside!M31</f>
        <v>0</v>
      </c>
    </row>
    <row r="13" spans="1:13" ht="16" x14ac:dyDescent="0.2">
      <c r="A13" s="1" t="s">
        <v>68</v>
      </c>
      <c r="B13" s="13">
        <f>'Base Forecast'!E31</f>
        <v>0</v>
      </c>
      <c r="C13" s="13">
        <f>Downside!E31</f>
        <v>0</v>
      </c>
      <c r="D13" s="13">
        <f>Upside!E31</f>
        <v>0</v>
      </c>
      <c r="E13" s="13">
        <f>Assumptions!$B$10</f>
        <v>5000</v>
      </c>
      <c r="F13" s="14" t="str">
        <f t="shared" si="0"/>
        <v>Below Threshold</v>
      </c>
      <c r="H13" s="14" t="s">
        <v>121</v>
      </c>
      <c r="I13" s="13">
        <f>SUM('Base Forecast'!B30:M30)</f>
        <v>0</v>
      </c>
    </row>
    <row r="14" spans="1:13" ht="16" x14ac:dyDescent="0.2">
      <c r="A14" s="1" t="s">
        <v>69</v>
      </c>
      <c r="B14" s="13">
        <f>'Base Forecast'!F31</f>
        <v>0</v>
      </c>
      <c r="C14" s="13">
        <f>Downside!F31</f>
        <v>0</v>
      </c>
      <c r="D14" s="13">
        <f>Upside!F31</f>
        <v>0</v>
      </c>
      <c r="E14" s="13">
        <f>Assumptions!$B$10</f>
        <v>5000</v>
      </c>
      <c r="F14" s="14" t="str">
        <f t="shared" si="0"/>
        <v>Below Threshold</v>
      </c>
      <c r="H14" s="14" t="s">
        <v>122</v>
      </c>
      <c r="I14" s="15">
        <f>COUNTIF(B10:B21,"&lt;"&amp;Assumptions!$B$10)</f>
        <v>12</v>
      </c>
    </row>
    <row r="15" spans="1:13" ht="16" x14ac:dyDescent="0.2">
      <c r="A15" s="1" t="s">
        <v>70</v>
      </c>
      <c r="B15" s="13">
        <f>'Base Forecast'!G31</f>
        <v>0</v>
      </c>
      <c r="C15" s="13">
        <f>Downside!G31</f>
        <v>0</v>
      </c>
      <c r="D15" s="13">
        <f>Upside!G31</f>
        <v>0</v>
      </c>
      <c r="E15" s="13">
        <f>Assumptions!$B$10</f>
        <v>5000</v>
      </c>
      <c r="F15" s="14" t="str">
        <f t="shared" si="0"/>
        <v>Below Threshold</v>
      </c>
    </row>
    <row r="16" spans="1:13" ht="16" x14ac:dyDescent="0.2">
      <c r="A16" s="1" t="s">
        <v>71</v>
      </c>
      <c r="B16" s="13">
        <f>'Base Forecast'!H31</f>
        <v>0</v>
      </c>
      <c r="C16" s="13">
        <f>Downside!H31</f>
        <v>0</v>
      </c>
      <c r="D16" s="13">
        <f>Upside!H31</f>
        <v>0</v>
      </c>
      <c r="E16" s="13">
        <f>Assumptions!$B$10</f>
        <v>5000</v>
      </c>
      <c r="F16" s="14" t="str">
        <f t="shared" si="0"/>
        <v>Below Threshold</v>
      </c>
    </row>
    <row r="17" spans="1:6" ht="16" x14ac:dyDescent="0.2">
      <c r="A17" s="1" t="s">
        <v>72</v>
      </c>
      <c r="B17" s="13">
        <f>'Base Forecast'!I31</f>
        <v>0</v>
      </c>
      <c r="C17" s="13">
        <f>Downside!I31</f>
        <v>0</v>
      </c>
      <c r="D17" s="13">
        <f>Upside!I31</f>
        <v>0</v>
      </c>
      <c r="E17" s="13">
        <f>Assumptions!$B$10</f>
        <v>5000</v>
      </c>
      <c r="F17" s="14" t="str">
        <f t="shared" si="0"/>
        <v>Below Threshold</v>
      </c>
    </row>
    <row r="18" spans="1:6" ht="16" x14ac:dyDescent="0.2">
      <c r="A18" s="1" t="s">
        <v>73</v>
      </c>
      <c r="B18" s="13">
        <f>'Base Forecast'!J31</f>
        <v>0</v>
      </c>
      <c r="C18" s="13">
        <f>Downside!J31</f>
        <v>0</v>
      </c>
      <c r="D18" s="13">
        <f>Upside!J31</f>
        <v>0</v>
      </c>
      <c r="E18" s="13">
        <f>Assumptions!$B$10</f>
        <v>5000</v>
      </c>
      <c r="F18" s="14" t="str">
        <f t="shared" si="0"/>
        <v>Below Threshold</v>
      </c>
    </row>
    <row r="19" spans="1:6" ht="16" x14ac:dyDescent="0.2">
      <c r="A19" s="1" t="s">
        <v>74</v>
      </c>
      <c r="B19" s="13">
        <f>'Base Forecast'!K31</f>
        <v>0</v>
      </c>
      <c r="C19" s="13">
        <f>Downside!K31</f>
        <v>0</v>
      </c>
      <c r="D19" s="13">
        <f>Upside!K31</f>
        <v>0</v>
      </c>
      <c r="E19" s="13">
        <f>Assumptions!$B$10</f>
        <v>5000</v>
      </c>
      <c r="F19" s="14" t="str">
        <f t="shared" si="0"/>
        <v>Below Threshold</v>
      </c>
    </row>
    <row r="20" spans="1:6" ht="16" x14ac:dyDescent="0.2">
      <c r="A20" s="1" t="s">
        <v>75</v>
      </c>
      <c r="B20" s="13">
        <f>'Base Forecast'!L31</f>
        <v>0</v>
      </c>
      <c r="C20" s="13">
        <f>Downside!L31</f>
        <v>0</v>
      </c>
      <c r="D20" s="13">
        <f>Upside!L31</f>
        <v>0</v>
      </c>
      <c r="E20" s="13">
        <f>Assumptions!$B$10</f>
        <v>5000</v>
      </c>
      <c r="F20" s="14" t="str">
        <f t="shared" si="0"/>
        <v>Below Threshold</v>
      </c>
    </row>
    <row r="21" spans="1:6" ht="16" x14ac:dyDescent="0.2">
      <c r="A21" s="1" t="s">
        <v>76</v>
      </c>
      <c r="B21" s="13">
        <f>'Base Forecast'!M31</f>
        <v>0</v>
      </c>
      <c r="C21" s="13">
        <f>Downside!M31</f>
        <v>0</v>
      </c>
      <c r="D21" s="13">
        <f>Upside!M31</f>
        <v>0</v>
      </c>
      <c r="E21" s="13">
        <f>Assumptions!$B$10</f>
        <v>5000</v>
      </c>
      <c r="F21" s="14" t="str">
        <f t="shared" si="0"/>
        <v>Below Threshold</v>
      </c>
    </row>
  </sheetData>
  <mergeCells count="10">
    <mergeCell ref="A1:M1"/>
    <mergeCell ref="D5:F6"/>
    <mergeCell ref="A5:C6"/>
    <mergeCell ref="G5:I6"/>
    <mergeCell ref="D4:F4"/>
    <mergeCell ref="J5:L6"/>
    <mergeCell ref="G4:I4"/>
    <mergeCell ref="J4:L4"/>
    <mergeCell ref="A4:C4"/>
    <mergeCell ref="A2:M2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M16"/>
  <sheetViews>
    <sheetView workbookViewId="0">
      <selection sqref="A1:M1"/>
    </sheetView>
  </sheetViews>
  <sheetFormatPr baseColWidth="10" defaultColWidth="8.83203125" defaultRowHeight="15" x14ac:dyDescent="0.2"/>
  <cols>
    <col min="1" max="1" width="32" customWidth="1"/>
    <col min="2" max="13" width="12" customWidth="1"/>
  </cols>
  <sheetData>
    <row r="1" spans="1:13" ht="16" x14ac:dyDescent="0.25">
      <c r="A1" s="20" t="s">
        <v>123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9"/>
    </row>
    <row r="2" spans="1:13" x14ac:dyDescent="0.2">
      <c r="A2" s="17" t="s">
        <v>124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</row>
    <row r="4" spans="1:13" ht="32" x14ac:dyDescent="0.2">
      <c r="A4" s="3" t="s">
        <v>111</v>
      </c>
      <c r="B4" s="3" t="s">
        <v>112</v>
      </c>
      <c r="C4" s="3" t="s">
        <v>113</v>
      </c>
      <c r="D4" s="3" t="s">
        <v>114</v>
      </c>
      <c r="E4" s="3" t="s">
        <v>125</v>
      </c>
      <c r="F4" s="3" t="s">
        <v>84</v>
      </c>
      <c r="G4" s="3" t="s">
        <v>99</v>
      </c>
    </row>
    <row r="5" spans="1:13" ht="16" x14ac:dyDescent="0.2">
      <c r="A5" s="1" t="s">
        <v>65</v>
      </c>
      <c r="B5" s="13">
        <f>'Base Forecast'!B31</f>
        <v>0</v>
      </c>
      <c r="C5" s="13">
        <f>Downside!B31</f>
        <v>0</v>
      </c>
      <c r="D5" s="13">
        <f>Upside!B31</f>
        <v>0</v>
      </c>
      <c r="E5" s="13">
        <f>'Base Forecast'!B30</f>
        <v>0</v>
      </c>
      <c r="F5" s="13">
        <f>'Base Forecast'!B12</f>
        <v>0</v>
      </c>
      <c r="G5" s="13">
        <f>'Base Forecast'!B28</f>
        <v>0</v>
      </c>
    </row>
    <row r="6" spans="1:13" ht="16" x14ac:dyDescent="0.2">
      <c r="A6" s="1" t="s">
        <v>66</v>
      </c>
      <c r="B6" s="13">
        <f>'Base Forecast'!C31</f>
        <v>0</v>
      </c>
      <c r="C6" s="13">
        <f>Downside!C31</f>
        <v>0</v>
      </c>
      <c r="D6" s="13">
        <f>Upside!C31</f>
        <v>0</v>
      </c>
      <c r="E6" s="13">
        <f>'Base Forecast'!C30</f>
        <v>0</v>
      </c>
      <c r="F6" s="13">
        <f>'Base Forecast'!C12</f>
        <v>0</v>
      </c>
      <c r="G6" s="13">
        <f>'Base Forecast'!C28</f>
        <v>0</v>
      </c>
    </row>
    <row r="7" spans="1:13" ht="16" x14ac:dyDescent="0.2">
      <c r="A7" s="1" t="s">
        <v>67</v>
      </c>
      <c r="B7" s="13">
        <f>'Base Forecast'!D31</f>
        <v>0</v>
      </c>
      <c r="C7" s="13">
        <f>Downside!D31</f>
        <v>0</v>
      </c>
      <c r="D7" s="13">
        <f>Upside!D31</f>
        <v>0</v>
      </c>
      <c r="E7" s="13">
        <f>'Base Forecast'!D30</f>
        <v>0</v>
      </c>
      <c r="F7" s="13">
        <f>'Base Forecast'!D12</f>
        <v>0</v>
      </c>
      <c r="G7" s="13">
        <f>'Base Forecast'!D28</f>
        <v>0</v>
      </c>
    </row>
    <row r="8" spans="1:13" ht="16" x14ac:dyDescent="0.2">
      <c r="A8" s="1" t="s">
        <v>68</v>
      </c>
      <c r="B8" s="13">
        <f>'Base Forecast'!E31</f>
        <v>0</v>
      </c>
      <c r="C8" s="13">
        <f>Downside!E31</f>
        <v>0</v>
      </c>
      <c r="D8" s="13">
        <f>Upside!E31</f>
        <v>0</v>
      </c>
      <c r="E8" s="13">
        <f>'Base Forecast'!E30</f>
        <v>0</v>
      </c>
      <c r="F8" s="13">
        <f>'Base Forecast'!E12</f>
        <v>0</v>
      </c>
      <c r="G8" s="13">
        <f>'Base Forecast'!E28</f>
        <v>0</v>
      </c>
    </row>
    <row r="9" spans="1:13" ht="16" x14ac:dyDescent="0.2">
      <c r="A9" s="1" t="s">
        <v>69</v>
      </c>
      <c r="B9" s="13">
        <f>'Base Forecast'!F31</f>
        <v>0</v>
      </c>
      <c r="C9" s="13">
        <f>Downside!F31</f>
        <v>0</v>
      </c>
      <c r="D9" s="13">
        <f>Upside!F31</f>
        <v>0</v>
      </c>
      <c r="E9" s="13">
        <f>'Base Forecast'!F30</f>
        <v>0</v>
      </c>
      <c r="F9" s="13">
        <f>'Base Forecast'!F12</f>
        <v>0</v>
      </c>
      <c r="G9" s="13">
        <f>'Base Forecast'!F28</f>
        <v>0</v>
      </c>
    </row>
    <row r="10" spans="1:13" ht="16" x14ac:dyDescent="0.2">
      <c r="A10" s="1" t="s">
        <v>70</v>
      </c>
      <c r="B10" s="13">
        <f>'Base Forecast'!G31</f>
        <v>0</v>
      </c>
      <c r="C10" s="13">
        <f>Downside!G31</f>
        <v>0</v>
      </c>
      <c r="D10" s="13">
        <f>Upside!G31</f>
        <v>0</v>
      </c>
      <c r="E10" s="13">
        <f>'Base Forecast'!G30</f>
        <v>0</v>
      </c>
      <c r="F10" s="13">
        <f>'Base Forecast'!G12</f>
        <v>0</v>
      </c>
      <c r="G10" s="13">
        <f>'Base Forecast'!G28</f>
        <v>0</v>
      </c>
    </row>
    <row r="11" spans="1:13" ht="16" x14ac:dyDescent="0.2">
      <c r="A11" s="1" t="s">
        <v>71</v>
      </c>
      <c r="B11" s="13">
        <f>'Base Forecast'!H31</f>
        <v>0</v>
      </c>
      <c r="C11" s="13">
        <f>Downside!H31</f>
        <v>0</v>
      </c>
      <c r="D11" s="13">
        <f>Upside!H31</f>
        <v>0</v>
      </c>
      <c r="E11" s="13">
        <f>'Base Forecast'!H30</f>
        <v>0</v>
      </c>
      <c r="F11" s="13">
        <f>'Base Forecast'!H12</f>
        <v>0</v>
      </c>
      <c r="G11" s="13">
        <f>'Base Forecast'!H28</f>
        <v>0</v>
      </c>
    </row>
    <row r="12" spans="1:13" ht="16" x14ac:dyDescent="0.2">
      <c r="A12" s="1" t="s">
        <v>72</v>
      </c>
      <c r="B12" s="13">
        <f>'Base Forecast'!I31</f>
        <v>0</v>
      </c>
      <c r="C12" s="13">
        <f>Downside!I31</f>
        <v>0</v>
      </c>
      <c r="D12" s="13">
        <f>Upside!I31</f>
        <v>0</v>
      </c>
      <c r="E12" s="13">
        <f>'Base Forecast'!I30</f>
        <v>0</v>
      </c>
      <c r="F12" s="13">
        <f>'Base Forecast'!I12</f>
        <v>0</v>
      </c>
      <c r="G12" s="13">
        <f>'Base Forecast'!I28</f>
        <v>0</v>
      </c>
    </row>
    <row r="13" spans="1:13" ht="16" x14ac:dyDescent="0.2">
      <c r="A13" s="1" t="s">
        <v>73</v>
      </c>
      <c r="B13" s="13">
        <f>'Base Forecast'!J31</f>
        <v>0</v>
      </c>
      <c r="C13" s="13">
        <f>Downside!J31</f>
        <v>0</v>
      </c>
      <c r="D13" s="13">
        <f>Upside!J31</f>
        <v>0</v>
      </c>
      <c r="E13" s="13">
        <f>'Base Forecast'!J30</f>
        <v>0</v>
      </c>
      <c r="F13" s="13">
        <f>'Base Forecast'!J12</f>
        <v>0</v>
      </c>
      <c r="G13" s="13">
        <f>'Base Forecast'!J28</f>
        <v>0</v>
      </c>
    </row>
    <row r="14" spans="1:13" ht="16" x14ac:dyDescent="0.2">
      <c r="A14" s="1" t="s">
        <v>74</v>
      </c>
      <c r="B14" s="13">
        <f>'Base Forecast'!K31</f>
        <v>0</v>
      </c>
      <c r="C14" s="13">
        <f>Downside!K31</f>
        <v>0</v>
      </c>
      <c r="D14" s="13">
        <f>Upside!K31</f>
        <v>0</v>
      </c>
      <c r="E14" s="13">
        <f>'Base Forecast'!K30</f>
        <v>0</v>
      </c>
      <c r="F14" s="13">
        <f>'Base Forecast'!K12</f>
        <v>0</v>
      </c>
      <c r="G14" s="13">
        <f>'Base Forecast'!K28</f>
        <v>0</v>
      </c>
    </row>
    <row r="15" spans="1:13" ht="16" x14ac:dyDescent="0.2">
      <c r="A15" s="1" t="s">
        <v>75</v>
      </c>
      <c r="B15" s="13">
        <f>'Base Forecast'!L31</f>
        <v>0</v>
      </c>
      <c r="C15" s="13">
        <f>Downside!L31</f>
        <v>0</v>
      </c>
      <c r="D15" s="13">
        <f>Upside!L31</f>
        <v>0</v>
      </c>
      <c r="E15" s="13">
        <f>'Base Forecast'!L30</f>
        <v>0</v>
      </c>
      <c r="F15" s="13">
        <f>'Base Forecast'!L12</f>
        <v>0</v>
      </c>
      <c r="G15" s="13">
        <f>'Base Forecast'!L28</f>
        <v>0</v>
      </c>
    </row>
    <row r="16" spans="1:13" ht="16" x14ac:dyDescent="0.2">
      <c r="A16" s="1" t="s">
        <v>76</v>
      </c>
      <c r="B16" s="13">
        <f>'Base Forecast'!M31</f>
        <v>0</v>
      </c>
      <c r="C16" s="13">
        <f>Downside!M31</f>
        <v>0</v>
      </c>
      <c r="D16" s="13">
        <f>Upside!M31</f>
        <v>0</v>
      </c>
      <c r="E16" s="13">
        <f>'Base Forecast'!M30</f>
        <v>0</v>
      </c>
      <c r="F16" s="13">
        <f>'Base Forecast'!M12</f>
        <v>0</v>
      </c>
      <c r="G16" s="13">
        <f>'Base Forecast'!M28</f>
        <v>0</v>
      </c>
    </row>
  </sheetData>
  <mergeCells count="2">
    <mergeCell ref="A2:M2"/>
    <mergeCell ref="A1:M1"/>
  </mergeCells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 tint="-0.249977111117893"/>
  </sheetPr>
  <dimension ref="A1:F9"/>
  <sheetViews>
    <sheetView workbookViewId="0">
      <selection sqref="A1:F1"/>
    </sheetView>
  </sheetViews>
  <sheetFormatPr baseColWidth="10" defaultColWidth="8.83203125" defaultRowHeight="15" x14ac:dyDescent="0.2"/>
  <cols>
    <col min="1" max="1" width="34" customWidth="1"/>
    <col min="2" max="3" width="18" customWidth="1"/>
    <col min="4" max="4" width="45" customWidth="1"/>
  </cols>
  <sheetData>
    <row r="1" spans="1:6" ht="16" x14ac:dyDescent="0.25">
      <c r="A1" s="20" t="s">
        <v>126</v>
      </c>
      <c r="B1" s="18"/>
      <c r="C1" s="18"/>
      <c r="D1" s="18"/>
      <c r="E1" s="18"/>
      <c r="F1" s="19"/>
    </row>
    <row r="2" spans="1:6" x14ac:dyDescent="0.2">
      <c r="A2" s="17" t="s">
        <v>127</v>
      </c>
      <c r="B2" s="18"/>
      <c r="C2" s="18"/>
      <c r="D2" s="18"/>
      <c r="E2" s="18"/>
      <c r="F2" s="19"/>
    </row>
    <row r="4" spans="1:6" ht="16" x14ac:dyDescent="0.2">
      <c r="A4" s="3" t="s">
        <v>128</v>
      </c>
      <c r="B4" s="3" t="s">
        <v>129</v>
      </c>
      <c r="C4" s="3" t="s">
        <v>116</v>
      </c>
      <c r="D4" s="3" t="s">
        <v>130</v>
      </c>
    </row>
    <row r="5" spans="1:6" ht="16" x14ac:dyDescent="0.2">
      <c r="A5" s="1" t="s">
        <v>131</v>
      </c>
      <c r="B5" s="14" t="str">
        <f>IF(Assumptions!B9&lt;&gt;0,"OK","Missing")</f>
        <v>Missing</v>
      </c>
      <c r="C5" s="16" t="str">
        <f>IF(B5="OK","PASS","FAIL")</f>
        <v>FAIL</v>
      </c>
      <c r="D5" s="14" t="s">
        <v>132</v>
      </c>
    </row>
    <row r="6" spans="1:6" ht="16" x14ac:dyDescent="0.2">
      <c r="A6" s="1" t="s">
        <v>133</v>
      </c>
      <c r="B6" s="14" t="str">
        <f>IF(Assumptions!B10&lt;&gt;0,"OK","Missing")</f>
        <v>OK</v>
      </c>
      <c r="C6" s="16" t="str">
        <f>IF(B6="OK","PASS","FAIL")</f>
        <v>PASS</v>
      </c>
      <c r="D6" s="14" t="s">
        <v>134</v>
      </c>
    </row>
    <row r="7" spans="1:6" ht="16" x14ac:dyDescent="0.2">
      <c r="A7" s="1" t="s">
        <v>135</v>
      </c>
      <c r="B7" s="14" t="str">
        <f>IF(SUM('Base Forecast'!B7:M7)&gt;0,"OK","No receipts")</f>
        <v>No receipts</v>
      </c>
      <c r="C7" s="16" t="str">
        <f>IF(B7="OK","PASS","FAIL")</f>
        <v>FAIL</v>
      </c>
      <c r="D7" s="14" t="s">
        <v>136</v>
      </c>
    </row>
    <row r="8" spans="1:6" ht="16" x14ac:dyDescent="0.2">
      <c r="A8" s="1" t="s">
        <v>137</v>
      </c>
      <c r="B8" s="14">
        <f>COUNTIF('Base Forecast'!B31:M31,"&lt;"&amp;Assumptions!B10)</f>
        <v>12</v>
      </c>
      <c r="C8" s="16" t="str">
        <f>IF(B8=0,"PASS","REVIEW")</f>
        <v>REVIEW</v>
      </c>
      <c r="D8" s="14" t="s">
        <v>138</v>
      </c>
    </row>
    <row r="9" spans="1:6" ht="16" x14ac:dyDescent="0.2">
      <c r="A9" s="1" t="s">
        <v>139</v>
      </c>
      <c r="B9" s="14" t="str">
        <f>IF(Downside!M31&lt;0,"Negative","OK")</f>
        <v>OK</v>
      </c>
      <c r="C9" s="16" t="str">
        <f>IF(B9="OK","PASS","REVIEW")</f>
        <v>PASS</v>
      </c>
      <c r="D9" s="14" t="s">
        <v>140</v>
      </c>
    </row>
  </sheetData>
  <mergeCells count="2">
    <mergeCell ref="A2:F2"/>
    <mergeCell ref="A1:F1"/>
  </mergeCells>
  <conditionalFormatting sqref="C5:C9">
    <cfRule type="expression" dxfId="1" priority="1">
      <formula>LEFT(C5,4)="PASS"</formula>
    </cfRule>
    <cfRule type="expression" dxfId="0" priority="2">
      <formula>OR(C5="FAIL",C5="REVIEW")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Lists</vt:lpstr>
      <vt:lpstr>Instructions</vt:lpstr>
      <vt:lpstr>Assumptions</vt:lpstr>
      <vt:lpstr>Base Forecast</vt:lpstr>
      <vt:lpstr>Downside</vt:lpstr>
      <vt:lpstr>Upside</vt:lpstr>
      <vt:lpstr>Dashboard</vt:lpstr>
      <vt:lpstr>Charts</vt:lpstr>
      <vt:lpstr>Checks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Dennis Konu</cp:lastModifiedBy>
  <dcterms:created xsi:type="dcterms:W3CDTF">2026-03-11T05:51:04Z</dcterms:created>
  <dcterms:modified xsi:type="dcterms:W3CDTF">2026-03-14T07:49:26Z</dcterms:modified>
</cp:coreProperties>
</file>